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hidePivotFieldList="1" showPivotChartFilter="1" defaultThemeVersion="124226"/>
  <workbookProtection workbookPassword="F9E0" lockStructure="1"/>
  <bookViews>
    <workbookView xWindow="120" yWindow="105" windowWidth="11910" windowHeight="5490"/>
  </bookViews>
  <sheets>
    <sheet name="วิธีการใช้" sheetId="5" r:id="rId1"/>
    <sheet name="กรอกข้อมูล" sheetId="1" r:id="rId2"/>
    <sheet name="ผลวิเคราะห์.01" sheetId="4" r:id="rId3"/>
    <sheet name="ผลวิเคราะห์.05" sheetId="10" r:id="rId4"/>
    <sheet name="T-table" sheetId="8" r:id="rId5"/>
    <sheet name="F-table.01" sheetId="12" r:id="rId6"/>
    <sheet name="F-table.05" sheetId="11" r:id="rId7"/>
  </sheets>
  <externalReferences>
    <externalReference r:id="rId8"/>
    <externalReference r:id="rId9"/>
  </externalReferences>
  <definedNames>
    <definedName name="_xlnm.Print_Area" localSheetId="0">วิธีการใช้!$A$1:$I$24</definedName>
    <definedName name="ulpercent" localSheetId="6">[1]กรอกข้อมูล!$A$1</definedName>
    <definedName name="ulpercent">[2]กรอกข้อมูล!$A$1</definedName>
  </definedNames>
  <calcPr calcId="144525"/>
</workbook>
</file>

<file path=xl/calcChain.xml><?xml version="1.0" encoding="utf-8"?>
<calcChain xmlns="http://schemas.openxmlformats.org/spreadsheetml/2006/main">
  <c r="D79" i="10" l="1"/>
  <c r="H78" i="10"/>
  <c r="D78" i="10"/>
  <c r="C78" i="10"/>
  <c r="D79" i="4"/>
  <c r="H78" i="4"/>
  <c r="C78" i="4"/>
  <c r="I77" i="10"/>
  <c r="C69" i="10"/>
  <c r="C68" i="10"/>
  <c r="K20" i="10"/>
  <c r="K19" i="10"/>
  <c r="J18" i="10"/>
  <c r="J17" i="10"/>
  <c r="H16" i="10"/>
  <c r="H15" i="10"/>
  <c r="E16" i="10"/>
  <c r="E15" i="10"/>
  <c r="C3" i="10"/>
  <c r="C2" i="10"/>
  <c r="C68" i="4"/>
  <c r="C69" i="4"/>
  <c r="K19" i="4"/>
  <c r="K20" i="4"/>
  <c r="H16" i="4"/>
  <c r="J18" i="4"/>
  <c r="J17" i="4"/>
  <c r="H15" i="4"/>
  <c r="E13" i="4"/>
  <c r="E14" i="4"/>
  <c r="C3" i="4"/>
  <c r="C2" i="4"/>
  <c r="H1008" i="1"/>
  <c r="B75" i="10" l="1"/>
  <c r="B74" i="10"/>
  <c r="H20" i="10"/>
  <c r="H19" i="10"/>
  <c r="G18" i="10"/>
  <c r="G17" i="10"/>
  <c r="E14" i="10"/>
  <c r="E13" i="10"/>
  <c r="D12" i="10"/>
  <c r="D11" i="10"/>
  <c r="C8" i="10"/>
  <c r="C7" i="10"/>
  <c r="H1009" i="1"/>
  <c r="G42" i="10" s="1"/>
  <c r="D4" i="1" l="1"/>
  <c r="E4" i="1"/>
  <c r="D5" i="1"/>
  <c r="E5" i="1"/>
  <c r="D6" i="1"/>
  <c r="E6" i="1"/>
  <c r="D7" i="1"/>
  <c r="E7" i="1"/>
  <c r="D8" i="1"/>
  <c r="E8" i="1"/>
  <c r="D9" i="1"/>
  <c r="E9" i="1"/>
  <c r="D10" i="1"/>
  <c r="E10" i="1"/>
  <c r="D11" i="1"/>
  <c r="E11" i="1"/>
  <c r="D12" i="1"/>
  <c r="E12" i="1"/>
  <c r="D13" i="1"/>
  <c r="E13" i="1"/>
  <c r="D14" i="1"/>
  <c r="E14" i="1"/>
  <c r="D15" i="1"/>
  <c r="E15" i="1"/>
  <c r="D16" i="1"/>
  <c r="E16" i="1"/>
  <c r="D17" i="1"/>
  <c r="E17" i="1"/>
  <c r="D18" i="1"/>
  <c r="E18" i="1"/>
  <c r="D19" i="1"/>
  <c r="E19" i="1"/>
  <c r="D20" i="1"/>
  <c r="E20" i="1"/>
  <c r="D21" i="1"/>
  <c r="E21" i="1"/>
  <c r="D22" i="1"/>
  <c r="E22" i="1"/>
  <c r="D23" i="1"/>
  <c r="E23" i="1"/>
  <c r="D24" i="1"/>
  <c r="E24" i="1"/>
  <c r="D25" i="1"/>
  <c r="E25" i="1"/>
  <c r="D26" i="1"/>
  <c r="E26" i="1"/>
  <c r="D27" i="1"/>
  <c r="E27" i="1"/>
  <c r="D28" i="1"/>
  <c r="E28" i="1"/>
  <c r="D29" i="1"/>
  <c r="E29" i="1"/>
  <c r="D30" i="1"/>
  <c r="E30" i="1"/>
  <c r="D31" i="1"/>
  <c r="E31" i="1"/>
  <c r="D32" i="1"/>
  <c r="E32" i="1"/>
  <c r="D33" i="1"/>
  <c r="E33" i="1"/>
  <c r="D34" i="1"/>
  <c r="E34" i="1"/>
  <c r="D35" i="1"/>
  <c r="E35" i="1"/>
  <c r="D36" i="1"/>
  <c r="E36" i="1"/>
  <c r="D37" i="1"/>
  <c r="E37" i="1"/>
  <c r="D38" i="1"/>
  <c r="E38" i="1"/>
  <c r="D39" i="1"/>
  <c r="E39" i="1"/>
  <c r="D40" i="1"/>
  <c r="E40" i="1"/>
  <c r="D41" i="1"/>
  <c r="E41" i="1"/>
  <c r="D42" i="1"/>
  <c r="E42" i="1"/>
  <c r="D43" i="1"/>
  <c r="E43" i="1"/>
  <c r="D44" i="1"/>
  <c r="E44" i="1"/>
  <c r="D45" i="1"/>
  <c r="E45" i="1"/>
  <c r="D46" i="1"/>
  <c r="E46" i="1"/>
  <c r="D47" i="1"/>
  <c r="E47" i="1"/>
  <c r="D48" i="1"/>
  <c r="E48" i="1"/>
  <c r="D49" i="1"/>
  <c r="E49" i="1"/>
  <c r="D50" i="1"/>
  <c r="E50" i="1"/>
  <c r="D51" i="1"/>
  <c r="E51" i="1"/>
  <c r="D52" i="1"/>
  <c r="E52" i="1"/>
  <c r="D53" i="1"/>
  <c r="E53" i="1"/>
  <c r="D54" i="1"/>
  <c r="E54" i="1"/>
  <c r="D55" i="1"/>
  <c r="E55" i="1"/>
  <c r="D56" i="1"/>
  <c r="E56" i="1"/>
  <c r="D57" i="1"/>
  <c r="E57" i="1"/>
  <c r="D58" i="1"/>
  <c r="E58" i="1"/>
  <c r="D59" i="1"/>
  <c r="E59" i="1"/>
  <c r="D60" i="1"/>
  <c r="E60" i="1"/>
  <c r="D61" i="1"/>
  <c r="E61" i="1"/>
  <c r="D62" i="1"/>
  <c r="E62" i="1"/>
  <c r="D63" i="1"/>
  <c r="E63" i="1"/>
  <c r="D64" i="1"/>
  <c r="E64" i="1"/>
  <c r="D65" i="1"/>
  <c r="E65" i="1"/>
  <c r="D66" i="1"/>
  <c r="E66" i="1"/>
  <c r="D67" i="1"/>
  <c r="E67" i="1"/>
  <c r="D68" i="1"/>
  <c r="E68" i="1"/>
  <c r="D69" i="1"/>
  <c r="E69" i="1"/>
  <c r="D70" i="1"/>
  <c r="E70" i="1"/>
  <c r="D71" i="1"/>
  <c r="E71" i="1"/>
  <c r="D72" i="1"/>
  <c r="E72" i="1"/>
  <c r="D73" i="1"/>
  <c r="E73" i="1"/>
  <c r="D74" i="1"/>
  <c r="E74" i="1"/>
  <c r="D75" i="1"/>
  <c r="E75" i="1"/>
  <c r="D76" i="1"/>
  <c r="E76" i="1"/>
  <c r="D77" i="1"/>
  <c r="E77" i="1"/>
  <c r="D78" i="1"/>
  <c r="E78" i="1"/>
  <c r="D79" i="1"/>
  <c r="E79" i="1"/>
  <c r="D80" i="1"/>
  <c r="E80" i="1"/>
  <c r="D81" i="1"/>
  <c r="E81" i="1"/>
  <c r="D82" i="1"/>
  <c r="E82" i="1"/>
  <c r="D83" i="1"/>
  <c r="E83" i="1"/>
  <c r="D84" i="1"/>
  <c r="E84" i="1"/>
  <c r="D85" i="1"/>
  <c r="E85" i="1"/>
  <c r="D86" i="1"/>
  <c r="E86" i="1"/>
  <c r="D87" i="1"/>
  <c r="E87" i="1"/>
  <c r="D88" i="1"/>
  <c r="E88" i="1"/>
  <c r="D89" i="1"/>
  <c r="E89" i="1"/>
  <c r="D90" i="1"/>
  <c r="E90" i="1"/>
  <c r="D91" i="1"/>
  <c r="E91" i="1"/>
  <c r="D92" i="1"/>
  <c r="E92" i="1"/>
  <c r="D93" i="1"/>
  <c r="E93" i="1"/>
  <c r="D94" i="1"/>
  <c r="E94" i="1"/>
  <c r="D95" i="1"/>
  <c r="E95" i="1"/>
  <c r="D96" i="1"/>
  <c r="E96" i="1"/>
  <c r="D97" i="1"/>
  <c r="E97" i="1"/>
  <c r="D98" i="1"/>
  <c r="E98" i="1"/>
  <c r="D99" i="1"/>
  <c r="E99" i="1"/>
  <c r="D100" i="1"/>
  <c r="E100" i="1"/>
  <c r="D101" i="1"/>
  <c r="E101" i="1"/>
  <c r="D102" i="1"/>
  <c r="E102" i="1"/>
  <c r="D103" i="1"/>
  <c r="E103" i="1"/>
  <c r="D104" i="1"/>
  <c r="E104" i="1"/>
  <c r="D105" i="1"/>
  <c r="E105" i="1"/>
  <c r="D106" i="1"/>
  <c r="E106" i="1"/>
  <c r="D107" i="1"/>
  <c r="E107" i="1"/>
  <c r="D108" i="1"/>
  <c r="E108" i="1"/>
  <c r="D109" i="1"/>
  <c r="E109" i="1"/>
  <c r="D110" i="1"/>
  <c r="E110" i="1"/>
  <c r="D111" i="1"/>
  <c r="E111" i="1"/>
  <c r="D112" i="1"/>
  <c r="E112" i="1"/>
  <c r="D113" i="1"/>
  <c r="E113" i="1"/>
  <c r="D114" i="1"/>
  <c r="E114" i="1"/>
  <c r="D115" i="1"/>
  <c r="E115" i="1"/>
  <c r="D116" i="1"/>
  <c r="E116" i="1"/>
  <c r="D117" i="1"/>
  <c r="E117" i="1"/>
  <c r="D118" i="1"/>
  <c r="E118" i="1"/>
  <c r="D119" i="1"/>
  <c r="E119" i="1"/>
  <c r="D120" i="1"/>
  <c r="E120" i="1"/>
  <c r="D121" i="1"/>
  <c r="E121" i="1"/>
  <c r="D122" i="1"/>
  <c r="E122" i="1"/>
  <c r="D123" i="1"/>
  <c r="E123" i="1"/>
  <c r="D124" i="1"/>
  <c r="E124" i="1"/>
  <c r="D125" i="1"/>
  <c r="E125" i="1"/>
  <c r="D126" i="1"/>
  <c r="E126" i="1"/>
  <c r="D127" i="1"/>
  <c r="E127" i="1"/>
  <c r="D128" i="1"/>
  <c r="E128" i="1"/>
  <c r="D129" i="1"/>
  <c r="E129" i="1"/>
  <c r="D130" i="1"/>
  <c r="E130" i="1"/>
  <c r="D131" i="1"/>
  <c r="E131" i="1"/>
  <c r="D132" i="1"/>
  <c r="E132" i="1"/>
  <c r="D133" i="1"/>
  <c r="E133" i="1"/>
  <c r="D134" i="1"/>
  <c r="E134" i="1"/>
  <c r="D135" i="1"/>
  <c r="E135" i="1"/>
  <c r="D136" i="1"/>
  <c r="E136" i="1"/>
  <c r="D137" i="1"/>
  <c r="E137" i="1"/>
  <c r="D138" i="1"/>
  <c r="E138" i="1"/>
  <c r="D139" i="1"/>
  <c r="E139" i="1"/>
  <c r="D140" i="1"/>
  <c r="E140" i="1"/>
  <c r="D141" i="1"/>
  <c r="E141" i="1"/>
  <c r="D142" i="1"/>
  <c r="E142" i="1"/>
  <c r="D143" i="1"/>
  <c r="E143" i="1"/>
  <c r="D144" i="1"/>
  <c r="E144" i="1"/>
  <c r="D145" i="1"/>
  <c r="E145" i="1"/>
  <c r="D146" i="1"/>
  <c r="E146" i="1"/>
  <c r="D147" i="1"/>
  <c r="E147" i="1"/>
  <c r="D148" i="1"/>
  <c r="E148" i="1"/>
  <c r="D149" i="1"/>
  <c r="E149" i="1"/>
  <c r="D150" i="1"/>
  <c r="E150" i="1"/>
  <c r="D151" i="1"/>
  <c r="E151" i="1"/>
  <c r="D152" i="1"/>
  <c r="E152" i="1"/>
  <c r="D153" i="1"/>
  <c r="E153" i="1"/>
  <c r="D154" i="1"/>
  <c r="E154" i="1"/>
  <c r="D155" i="1"/>
  <c r="E155" i="1"/>
  <c r="D156" i="1"/>
  <c r="E156" i="1"/>
  <c r="D157" i="1"/>
  <c r="E157" i="1"/>
  <c r="D158" i="1"/>
  <c r="E158" i="1"/>
  <c r="D159" i="1"/>
  <c r="E159" i="1"/>
  <c r="D160" i="1"/>
  <c r="E160" i="1"/>
  <c r="D161" i="1"/>
  <c r="E161" i="1"/>
  <c r="D162" i="1"/>
  <c r="E162" i="1"/>
  <c r="D163" i="1"/>
  <c r="E163" i="1"/>
  <c r="D164" i="1"/>
  <c r="E164" i="1"/>
  <c r="D165" i="1"/>
  <c r="E165" i="1"/>
  <c r="D166" i="1"/>
  <c r="E166" i="1"/>
  <c r="D167" i="1"/>
  <c r="E167" i="1"/>
  <c r="D168" i="1"/>
  <c r="E168" i="1"/>
  <c r="D169" i="1"/>
  <c r="E169" i="1"/>
  <c r="D170" i="1"/>
  <c r="E170" i="1"/>
  <c r="D171" i="1"/>
  <c r="E171" i="1"/>
  <c r="D172" i="1"/>
  <c r="E172" i="1"/>
  <c r="D173" i="1"/>
  <c r="E173" i="1"/>
  <c r="D174" i="1"/>
  <c r="E174" i="1"/>
  <c r="D175" i="1"/>
  <c r="E175" i="1"/>
  <c r="D176" i="1"/>
  <c r="E176" i="1"/>
  <c r="D177" i="1"/>
  <c r="E177" i="1"/>
  <c r="D178" i="1"/>
  <c r="E178" i="1"/>
  <c r="D179" i="1"/>
  <c r="E179" i="1"/>
  <c r="D180" i="1"/>
  <c r="E180" i="1"/>
  <c r="D181" i="1"/>
  <c r="E181" i="1"/>
  <c r="D182" i="1"/>
  <c r="E182" i="1"/>
  <c r="D183" i="1"/>
  <c r="E183" i="1"/>
  <c r="D184" i="1"/>
  <c r="E184" i="1"/>
  <c r="D185" i="1"/>
  <c r="E185" i="1"/>
  <c r="D186" i="1"/>
  <c r="E186" i="1"/>
  <c r="D187" i="1"/>
  <c r="E187" i="1"/>
  <c r="D188" i="1"/>
  <c r="E188" i="1"/>
  <c r="D189" i="1"/>
  <c r="E189" i="1"/>
  <c r="D190" i="1"/>
  <c r="E190" i="1"/>
  <c r="D191" i="1"/>
  <c r="E191" i="1"/>
  <c r="D192" i="1"/>
  <c r="E192" i="1"/>
  <c r="D193" i="1"/>
  <c r="E193" i="1"/>
  <c r="D194" i="1"/>
  <c r="E194" i="1"/>
  <c r="D195" i="1"/>
  <c r="E195" i="1"/>
  <c r="D196" i="1"/>
  <c r="E196" i="1"/>
  <c r="D197" i="1"/>
  <c r="E197" i="1"/>
  <c r="D198" i="1"/>
  <c r="E198" i="1"/>
  <c r="D199" i="1"/>
  <c r="E199" i="1"/>
  <c r="D200" i="1"/>
  <c r="E200" i="1"/>
  <c r="D201" i="1"/>
  <c r="E201" i="1"/>
  <c r="D202" i="1"/>
  <c r="E202" i="1"/>
  <c r="D203" i="1"/>
  <c r="E203" i="1"/>
  <c r="D204" i="1"/>
  <c r="E204" i="1"/>
  <c r="D205" i="1"/>
  <c r="E205" i="1"/>
  <c r="D206" i="1"/>
  <c r="E206" i="1"/>
  <c r="D207" i="1"/>
  <c r="E207" i="1"/>
  <c r="D208" i="1"/>
  <c r="E208" i="1"/>
  <c r="D209" i="1"/>
  <c r="E209" i="1"/>
  <c r="D210" i="1"/>
  <c r="E210" i="1"/>
  <c r="D211" i="1"/>
  <c r="E211" i="1"/>
  <c r="D212" i="1"/>
  <c r="E212" i="1"/>
  <c r="D213" i="1"/>
  <c r="E213" i="1"/>
  <c r="D214" i="1"/>
  <c r="E214" i="1"/>
  <c r="D215" i="1"/>
  <c r="E215" i="1"/>
  <c r="D216" i="1"/>
  <c r="E216" i="1"/>
  <c r="D217" i="1"/>
  <c r="E217" i="1"/>
  <c r="D218" i="1"/>
  <c r="E218" i="1"/>
  <c r="D219" i="1"/>
  <c r="E219" i="1"/>
  <c r="D220" i="1"/>
  <c r="E220" i="1"/>
  <c r="D221" i="1"/>
  <c r="E221" i="1"/>
  <c r="D222" i="1"/>
  <c r="E222" i="1"/>
  <c r="D223" i="1"/>
  <c r="E223" i="1"/>
  <c r="D224" i="1"/>
  <c r="E224" i="1"/>
  <c r="D225" i="1"/>
  <c r="E225" i="1"/>
  <c r="D226" i="1"/>
  <c r="E226" i="1"/>
  <c r="D227" i="1"/>
  <c r="E227" i="1"/>
  <c r="D228" i="1"/>
  <c r="E228" i="1"/>
  <c r="D229" i="1"/>
  <c r="E229" i="1"/>
  <c r="D230" i="1"/>
  <c r="E230" i="1"/>
  <c r="D231" i="1"/>
  <c r="E231" i="1"/>
  <c r="D232" i="1"/>
  <c r="E232" i="1"/>
  <c r="D233" i="1"/>
  <c r="E233" i="1"/>
  <c r="D234" i="1"/>
  <c r="E234" i="1"/>
  <c r="D235" i="1"/>
  <c r="E235" i="1"/>
  <c r="D236" i="1"/>
  <c r="E236" i="1"/>
  <c r="D237" i="1"/>
  <c r="E237" i="1"/>
  <c r="D238" i="1"/>
  <c r="E238" i="1"/>
  <c r="D239" i="1"/>
  <c r="E239" i="1"/>
  <c r="D240" i="1"/>
  <c r="E240" i="1"/>
  <c r="D241" i="1"/>
  <c r="E241" i="1"/>
  <c r="D242" i="1"/>
  <c r="E242" i="1"/>
  <c r="D243" i="1"/>
  <c r="E243" i="1"/>
  <c r="D244" i="1"/>
  <c r="E244" i="1"/>
  <c r="D245" i="1"/>
  <c r="E245" i="1"/>
  <c r="D246" i="1"/>
  <c r="E246" i="1"/>
  <c r="D247" i="1"/>
  <c r="E247" i="1"/>
  <c r="D248" i="1"/>
  <c r="E248" i="1"/>
  <c r="D249" i="1"/>
  <c r="E249" i="1"/>
  <c r="D250" i="1"/>
  <c r="E250" i="1"/>
  <c r="D251" i="1"/>
  <c r="E251" i="1"/>
  <c r="D252" i="1"/>
  <c r="E252" i="1"/>
  <c r="D253" i="1"/>
  <c r="E253" i="1"/>
  <c r="D254" i="1"/>
  <c r="E254" i="1"/>
  <c r="D255" i="1"/>
  <c r="E255" i="1"/>
  <c r="D256" i="1"/>
  <c r="E256" i="1"/>
  <c r="D257" i="1"/>
  <c r="E257" i="1"/>
  <c r="D258" i="1"/>
  <c r="E258" i="1"/>
  <c r="D259" i="1"/>
  <c r="E259" i="1"/>
  <c r="D260" i="1"/>
  <c r="E260" i="1"/>
  <c r="D261" i="1"/>
  <c r="E261" i="1"/>
  <c r="D262" i="1"/>
  <c r="E262" i="1"/>
  <c r="D263" i="1"/>
  <c r="E263" i="1"/>
  <c r="D264" i="1"/>
  <c r="E264" i="1"/>
  <c r="D265" i="1"/>
  <c r="E265" i="1"/>
  <c r="D266" i="1"/>
  <c r="E266" i="1"/>
  <c r="D267" i="1"/>
  <c r="E267" i="1"/>
  <c r="D268" i="1"/>
  <c r="E268" i="1"/>
  <c r="D269" i="1"/>
  <c r="E269" i="1"/>
  <c r="D270" i="1"/>
  <c r="E270" i="1"/>
  <c r="D271" i="1"/>
  <c r="E271" i="1"/>
  <c r="D272" i="1"/>
  <c r="E272" i="1"/>
  <c r="D273" i="1"/>
  <c r="E273" i="1"/>
  <c r="D274" i="1"/>
  <c r="E274" i="1"/>
  <c r="D275" i="1"/>
  <c r="E275" i="1"/>
  <c r="D276" i="1"/>
  <c r="E276" i="1"/>
  <c r="D277" i="1"/>
  <c r="E277" i="1"/>
  <c r="D278" i="1"/>
  <c r="E278" i="1"/>
  <c r="D279" i="1"/>
  <c r="E279" i="1"/>
  <c r="D280" i="1"/>
  <c r="E280" i="1"/>
  <c r="D281" i="1"/>
  <c r="E281" i="1"/>
  <c r="D282" i="1"/>
  <c r="E282" i="1"/>
  <c r="D283" i="1"/>
  <c r="E283" i="1"/>
  <c r="D284" i="1"/>
  <c r="E284" i="1"/>
  <c r="D285" i="1"/>
  <c r="E285" i="1"/>
  <c r="D286" i="1"/>
  <c r="E286" i="1"/>
  <c r="D287" i="1"/>
  <c r="E287" i="1"/>
  <c r="D288" i="1"/>
  <c r="E288" i="1"/>
  <c r="D289" i="1"/>
  <c r="E289" i="1"/>
  <c r="D290" i="1"/>
  <c r="E290" i="1"/>
  <c r="D291" i="1"/>
  <c r="E291" i="1"/>
  <c r="D292" i="1"/>
  <c r="E292" i="1"/>
  <c r="D293" i="1"/>
  <c r="E293" i="1"/>
  <c r="D294" i="1"/>
  <c r="E294" i="1"/>
  <c r="D295" i="1"/>
  <c r="E295" i="1"/>
  <c r="D296" i="1"/>
  <c r="E296" i="1"/>
  <c r="D297" i="1"/>
  <c r="E297" i="1"/>
  <c r="D298" i="1"/>
  <c r="E298" i="1"/>
  <c r="D299" i="1"/>
  <c r="E299" i="1"/>
  <c r="D300" i="1"/>
  <c r="E300" i="1"/>
  <c r="D301" i="1"/>
  <c r="E301" i="1"/>
  <c r="D302" i="1"/>
  <c r="E302" i="1"/>
  <c r="D303" i="1"/>
  <c r="E303" i="1"/>
  <c r="D304" i="1"/>
  <c r="E304" i="1"/>
  <c r="D305" i="1"/>
  <c r="E305" i="1"/>
  <c r="D306" i="1"/>
  <c r="E306" i="1"/>
  <c r="D307" i="1"/>
  <c r="E307" i="1"/>
  <c r="D308" i="1"/>
  <c r="E308" i="1"/>
  <c r="D309" i="1"/>
  <c r="E309" i="1"/>
  <c r="D310" i="1"/>
  <c r="E310" i="1"/>
  <c r="D311" i="1"/>
  <c r="E311" i="1"/>
  <c r="D312" i="1"/>
  <c r="E312" i="1"/>
  <c r="D313" i="1"/>
  <c r="E313" i="1"/>
  <c r="D314" i="1"/>
  <c r="E314" i="1"/>
  <c r="D315" i="1"/>
  <c r="E315" i="1"/>
  <c r="D316" i="1"/>
  <c r="E316" i="1"/>
  <c r="D317" i="1"/>
  <c r="E317" i="1"/>
  <c r="D318" i="1"/>
  <c r="E318" i="1"/>
  <c r="D319" i="1"/>
  <c r="E319" i="1"/>
  <c r="D320" i="1"/>
  <c r="E320" i="1"/>
  <c r="D321" i="1"/>
  <c r="E321" i="1"/>
  <c r="D322" i="1"/>
  <c r="E322" i="1"/>
  <c r="D323" i="1"/>
  <c r="E323" i="1"/>
  <c r="D324" i="1"/>
  <c r="E324" i="1"/>
  <c r="D325" i="1"/>
  <c r="E325" i="1"/>
  <c r="D326" i="1"/>
  <c r="E326" i="1"/>
  <c r="D327" i="1"/>
  <c r="E327" i="1"/>
  <c r="D328" i="1"/>
  <c r="E328" i="1"/>
  <c r="D329" i="1"/>
  <c r="E329" i="1"/>
  <c r="D330" i="1"/>
  <c r="E330" i="1"/>
  <c r="D331" i="1"/>
  <c r="E331" i="1"/>
  <c r="D332" i="1"/>
  <c r="E332" i="1"/>
  <c r="D333" i="1"/>
  <c r="E333" i="1"/>
  <c r="D334" i="1"/>
  <c r="E334" i="1"/>
  <c r="D335" i="1"/>
  <c r="E335" i="1"/>
  <c r="D336" i="1"/>
  <c r="E336" i="1"/>
  <c r="D337" i="1"/>
  <c r="E337" i="1"/>
  <c r="D338" i="1"/>
  <c r="E338" i="1"/>
  <c r="D339" i="1"/>
  <c r="E339" i="1"/>
  <c r="D340" i="1"/>
  <c r="E340" i="1"/>
  <c r="D341" i="1"/>
  <c r="E341" i="1"/>
  <c r="D342" i="1"/>
  <c r="E342" i="1"/>
  <c r="D343" i="1"/>
  <c r="E343" i="1"/>
  <c r="D344" i="1"/>
  <c r="E344" i="1"/>
  <c r="D345" i="1"/>
  <c r="E345" i="1"/>
  <c r="D346" i="1"/>
  <c r="E346" i="1"/>
  <c r="D347" i="1"/>
  <c r="E347" i="1"/>
  <c r="D348" i="1"/>
  <c r="E348" i="1"/>
  <c r="D349" i="1"/>
  <c r="E349" i="1"/>
  <c r="D350" i="1"/>
  <c r="E350" i="1"/>
  <c r="D351" i="1"/>
  <c r="E351" i="1"/>
  <c r="D352" i="1"/>
  <c r="E352" i="1"/>
  <c r="D353" i="1"/>
  <c r="E353" i="1"/>
  <c r="D354" i="1"/>
  <c r="E354" i="1"/>
  <c r="D355" i="1"/>
  <c r="E355" i="1"/>
  <c r="D356" i="1"/>
  <c r="E356" i="1"/>
  <c r="D357" i="1"/>
  <c r="E357" i="1"/>
  <c r="D358" i="1"/>
  <c r="E358" i="1"/>
  <c r="D359" i="1"/>
  <c r="E359" i="1"/>
  <c r="D360" i="1"/>
  <c r="E360" i="1"/>
  <c r="D361" i="1"/>
  <c r="E361" i="1"/>
  <c r="D362" i="1"/>
  <c r="E362" i="1"/>
  <c r="D363" i="1"/>
  <c r="E363" i="1"/>
  <c r="D364" i="1"/>
  <c r="E364" i="1"/>
  <c r="D365" i="1"/>
  <c r="E365" i="1"/>
  <c r="D366" i="1"/>
  <c r="E366" i="1"/>
  <c r="D367" i="1"/>
  <c r="E367" i="1"/>
  <c r="D368" i="1"/>
  <c r="E368" i="1"/>
  <c r="D369" i="1"/>
  <c r="E369" i="1"/>
  <c r="D370" i="1"/>
  <c r="E370" i="1"/>
  <c r="D371" i="1"/>
  <c r="E371" i="1"/>
  <c r="D372" i="1"/>
  <c r="E372" i="1"/>
  <c r="D373" i="1"/>
  <c r="E373" i="1"/>
  <c r="D374" i="1"/>
  <c r="E374" i="1"/>
  <c r="D375" i="1"/>
  <c r="E375" i="1"/>
  <c r="D376" i="1"/>
  <c r="E376" i="1"/>
  <c r="D377" i="1"/>
  <c r="E377" i="1"/>
  <c r="D378" i="1"/>
  <c r="E378" i="1"/>
  <c r="D379" i="1"/>
  <c r="E379" i="1"/>
  <c r="D380" i="1"/>
  <c r="E380" i="1"/>
  <c r="D381" i="1"/>
  <c r="E381" i="1"/>
  <c r="D382" i="1"/>
  <c r="E382" i="1"/>
  <c r="D383" i="1"/>
  <c r="E383" i="1"/>
  <c r="D384" i="1"/>
  <c r="E384" i="1"/>
  <c r="D385" i="1"/>
  <c r="E385" i="1"/>
  <c r="D386" i="1"/>
  <c r="E386" i="1"/>
  <c r="D387" i="1"/>
  <c r="E387" i="1"/>
  <c r="D388" i="1"/>
  <c r="E388" i="1"/>
  <c r="D389" i="1"/>
  <c r="E389" i="1"/>
  <c r="D390" i="1"/>
  <c r="E390" i="1"/>
  <c r="D391" i="1"/>
  <c r="E391" i="1"/>
  <c r="D392" i="1"/>
  <c r="E392" i="1"/>
  <c r="D393" i="1"/>
  <c r="E393" i="1"/>
  <c r="D394" i="1"/>
  <c r="E394" i="1"/>
  <c r="D395" i="1"/>
  <c r="E395" i="1"/>
  <c r="D396" i="1"/>
  <c r="E396" i="1"/>
  <c r="D397" i="1"/>
  <c r="E397" i="1"/>
  <c r="D398" i="1"/>
  <c r="E398" i="1"/>
  <c r="D399" i="1"/>
  <c r="E399" i="1"/>
  <c r="D400" i="1"/>
  <c r="E400" i="1"/>
  <c r="D401" i="1"/>
  <c r="E401" i="1"/>
  <c r="D402" i="1"/>
  <c r="E402" i="1"/>
  <c r="D403" i="1"/>
  <c r="E403" i="1"/>
  <c r="D404" i="1"/>
  <c r="E404" i="1"/>
  <c r="D405" i="1"/>
  <c r="E405" i="1"/>
  <c r="D406" i="1"/>
  <c r="E406" i="1"/>
  <c r="D407" i="1"/>
  <c r="E407" i="1"/>
  <c r="D408" i="1"/>
  <c r="E408" i="1"/>
  <c r="D409" i="1"/>
  <c r="E409" i="1"/>
  <c r="D410" i="1"/>
  <c r="E410" i="1"/>
  <c r="D411" i="1"/>
  <c r="E411" i="1"/>
  <c r="D412" i="1"/>
  <c r="E412" i="1"/>
  <c r="D413" i="1"/>
  <c r="E413" i="1"/>
  <c r="D414" i="1"/>
  <c r="E414" i="1"/>
  <c r="D415" i="1"/>
  <c r="E415" i="1"/>
  <c r="D416" i="1"/>
  <c r="E416" i="1"/>
  <c r="D417" i="1"/>
  <c r="E417" i="1"/>
  <c r="D418" i="1"/>
  <c r="E418" i="1"/>
  <c r="D419" i="1"/>
  <c r="E419" i="1"/>
  <c r="D420" i="1"/>
  <c r="E420" i="1"/>
  <c r="D421" i="1"/>
  <c r="E421" i="1"/>
  <c r="D422" i="1"/>
  <c r="E422" i="1"/>
  <c r="D423" i="1"/>
  <c r="E423" i="1"/>
  <c r="D424" i="1"/>
  <c r="E424" i="1"/>
  <c r="D425" i="1"/>
  <c r="E425" i="1"/>
  <c r="D426" i="1"/>
  <c r="E426" i="1"/>
  <c r="D427" i="1"/>
  <c r="E427" i="1"/>
  <c r="D428" i="1"/>
  <c r="E428" i="1"/>
  <c r="D429" i="1"/>
  <c r="E429" i="1"/>
  <c r="D430" i="1"/>
  <c r="E430" i="1"/>
  <c r="D431" i="1"/>
  <c r="E431" i="1"/>
  <c r="D432" i="1"/>
  <c r="E432" i="1"/>
  <c r="D433" i="1"/>
  <c r="E433" i="1"/>
  <c r="D434" i="1"/>
  <c r="E434" i="1"/>
  <c r="D435" i="1"/>
  <c r="E435" i="1"/>
  <c r="D436" i="1"/>
  <c r="E436" i="1"/>
  <c r="D437" i="1"/>
  <c r="E437" i="1"/>
  <c r="D438" i="1"/>
  <c r="E438" i="1"/>
  <c r="D439" i="1"/>
  <c r="E439" i="1"/>
  <c r="D440" i="1"/>
  <c r="E440" i="1"/>
  <c r="D441" i="1"/>
  <c r="E441" i="1"/>
  <c r="D442" i="1"/>
  <c r="E442" i="1"/>
  <c r="D443" i="1"/>
  <c r="E443" i="1"/>
  <c r="D444" i="1"/>
  <c r="E444" i="1"/>
  <c r="D445" i="1"/>
  <c r="E445" i="1"/>
  <c r="D446" i="1"/>
  <c r="E446" i="1"/>
  <c r="D447" i="1"/>
  <c r="E447" i="1"/>
  <c r="D448" i="1"/>
  <c r="E448" i="1"/>
  <c r="D449" i="1"/>
  <c r="E449" i="1"/>
  <c r="D450" i="1"/>
  <c r="E450" i="1"/>
  <c r="D451" i="1"/>
  <c r="E451" i="1"/>
  <c r="D452" i="1"/>
  <c r="E452" i="1"/>
  <c r="D453" i="1"/>
  <c r="E453" i="1"/>
  <c r="D454" i="1"/>
  <c r="E454" i="1"/>
  <c r="D455" i="1"/>
  <c r="E455" i="1"/>
  <c r="D456" i="1"/>
  <c r="E456" i="1"/>
  <c r="D457" i="1"/>
  <c r="E457" i="1"/>
  <c r="D458" i="1"/>
  <c r="E458" i="1"/>
  <c r="D459" i="1"/>
  <c r="E459" i="1"/>
  <c r="D460" i="1"/>
  <c r="E460" i="1"/>
  <c r="D461" i="1"/>
  <c r="E461" i="1"/>
  <c r="D462" i="1"/>
  <c r="E462" i="1"/>
  <c r="D463" i="1"/>
  <c r="E463" i="1"/>
  <c r="D464" i="1"/>
  <c r="E464" i="1"/>
  <c r="D465" i="1"/>
  <c r="E465" i="1"/>
  <c r="D466" i="1"/>
  <c r="E466" i="1"/>
  <c r="D467" i="1"/>
  <c r="E467" i="1"/>
  <c r="D468" i="1"/>
  <c r="E468" i="1"/>
  <c r="D469" i="1"/>
  <c r="E469" i="1"/>
  <c r="D470" i="1"/>
  <c r="E470" i="1"/>
  <c r="D471" i="1"/>
  <c r="E471" i="1"/>
  <c r="D472" i="1"/>
  <c r="E472" i="1"/>
  <c r="D473" i="1"/>
  <c r="E473" i="1"/>
  <c r="D474" i="1"/>
  <c r="E474" i="1"/>
  <c r="D475" i="1"/>
  <c r="E475" i="1"/>
  <c r="D476" i="1"/>
  <c r="E476" i="1"/>
  <c r="D477" i="1"/>
  <c r="E477" i="1"/>
  <c r="D478" i="1"/>
  <c r="E478" i="1"/>
  <c r="D479" i="1"/>
  <c r="E479" i="1"/>
  <c r="D480" i="1"/>
  <c r="E480" i="1"/>
  <c r="D481" i="1"/>
  <c r="E481" i="1"/>
  <c r="D482" i="1"/>
  <c r="E482" i="1"/>
  <c r="D483" i="1"/>
  <c r="E483" i="1"/>
  <c r="D484" i="1"/>
  <c r="E484" i="1"/>
  <c r="D485" i="1"/>
  <c r="E485" i="1"/>
  <c r="D486" i="1"/>
  <c r="E486" i="1"/>
  <c r="D487" i="1"/>
  <c r="E487" i="1"/>
  <c r="D488" i="1"/>
  <c r="E488" i="1"/>
  <c r="D489" i="1"/>
  <c r="E489" i="1"/>
  <c r="D490" i="1"/>
  <c r="E490" i="1"/>
  <c r="D491" i="1"/>
  <c r="E491" i="1"/>
  <c r="D492" i="1"/>
  <c r="E492" i="1"/>
  <c r="D493" i="1"/>
  <c r="E493" i="1"/>
  <c r="D494" i="1"/>
  <c r="E494" i="1"/>
  <c r="D495" i="1"/>
  <c r="E495" i="1"/>
  <c r="D496" i="1"/>
  <c r="E496" i="1"/>
  <c r="D497" i="1"/>
  <c r="E497" i="1"/>
  <c r="D498" i="1"/>
  <c r="E498" i="1"/>
  <c r="D499" i="1"/>
  <c r="E499" i="1"/>
  <c r="D500" i="1"/>
  <c r="E500" i="1"/>
  <c r="D501" i="1"/>
  <c r="E501" i="1"/>
  <c r="D502" i="1"/>
  <c r="E502" i="1"/>
  <c r="D503" i="1"/>
  <c r="E503" i="1"/>
  <c r="D504" i="1"/>
  <c r="E504" i="1"/>
  <c r="D505" i="1"/>
  <c r="E505" i="1"/>
  <c r="D506" i="1"/>
  <c r="E506" i="1"/>
  <c r="D507" i="1"/>
  <c r="E507" i="1"/>
  <c r="D508" i="1"/>
  <c r="E508" i="1"/>
  <c r="D509" i="1"/>
  <c r="E509" i="1"/>
  <c r="D510" i="1"/>
  <c r="E510" i="1"/>
  <c r="D511" i="1"/>
  <c r="E511" i="1"/>
  <c r="D512" i="1"/>
  <c r="E512" i="1"/>
  <c r="D513" i="1"/>
  <c r="E513" i="1"/>
  <c r="D514" i="1"/>
  <c r="E514" i="1"/>
  <c r="D515" i="1"/>
  <c r="E515" i="1"/>
  <c r="D516" i="1"/>
  <c r="E516" i="1"/>
  <c r="D517" i="1"/>
  <c r="E517" i="1"/>
  <c r="D518" i="1"/>
  <c r="E518" i="1"/>
  <c r="D519" i="1"/>
  <c r="E519" i="1"/>
  <c r="D520" i="1"/>
  <c r="E520" i="1"/>
  <c r="D521" i="1"/>
  <c r="E521" i="1"/>
  <c r="D522" i="1"/>
  <c r="E522" i="1"/>
  <c r="D523" i="1"/>
  <c r="E523" i="1"/>
  <c r="D524" i="1"/>
  <c r="E524" i="1"/>
  <c r="D525" i="1"/>
  <c r="E525" i="1"/>
  <c r="D526" i="1"/>
  <c r="E526" i="1"/>
  <c r="D527" i="1"/>
  <c r="E527" i="1"/>
  <c r="D528" i="1"/>
  <c r="E528" i="1"/>
  <c r="D529" i="1"/>
  <c r="E529" i="1"/>
  <c r="D530" i="1"/>
  <c r="E530" i="1"/>
  <c r="D531" i="1"/>
  <c r="E531" i="1"/>
  <c r="D532" i="1"/>
  <c r="E532" i="1"/>
  <c r="D533" i="1"/>
  <c r="E533" i="1"/>
  <c r="D534" i="1"/>
  <c r="E534" i="1"/>
  <c r="D535" i="1"/>
  <c r="E535" i="1"/>
  <c r="D536" i="1"/>
  <c r="E536" i="1"/>
  <c r="D537" i="1"/>
  <c r="E537" i="1"/>
  <c r="D538" i="1"/>
  <c r="E538" i="1"/>
  <c r="D539" i="1"/>
  <c r="E539" i="1"/>
  <c r="D540" i="1"/>
  <c r="E540" i="1"/>
  <c r="D541" i="1"/>
  <c r="E541" i="1"/>
  <c r="D542" i="1"/>
  <c r="E542" i="1"/>
  <c r="D543" i="1"/>
  <c r="E543" i="1"/>
  <c r="D544" i="1"/>
  <c r="E544" i="1"/>
  <c r="D545" i="1"/>
  <c r="E545" i="1"/>
  <c r="D546" i="1"/>
  <c r="E546" i="1"/>
  <c r="D547" i="1"/>
  <c r="E547" i="1"/>
  <c r="D548" i="1"/>
  <c r="E548" i="1"/>
  <c r="D549" i="1"/>
  <c r="E549" i="1"/>
  <c r="D550" i="1"/>
  <c r="E550" i="1"/>
  <c r="D551" i="1"/>
  <c r="E551" i="1"/>
  <c r="D552" i="1"/>
  <c r="E552" i="1"/>
  <c r="D553" i="1"/>
  <c r="E553" i="1"/>
  <c r="D554" i="1"/>
  <c r="E554" i="1"/>
  <c r="D555" i="1"/>
  <c r="E555" i="1"/>
  <c r="D556" i="1"/>
  <c r="E556" i="1"/>
  <c r="D557" i="1"/>
  <c r="E557" i="1"/>
  <c r="D558" i="1"/>
  <c r="E558" i="1"/>
  <c r="D559" i="1"/>
  <c r="E559" i="1"/>
  <c r="D560" i="1"/>
  <c r="E560" i="1"/>
  <c r="D561" i="1"/>
  <c r="E561" i="1"/>
  <c r="D562" i="1"/>
  <c r="E562" i="1"/>
  <c r="D563" i="1"/>
  <c r="E563" i="1"/>
  <c r="D564" i="1"/>
  <c r="E564" i="1"/>
  <c r="D565" i="1"/>
  <c r="E565" i="1"/>
  <c r="D566" i="1"/>
  <c r="E566" i="1"/>
  <c r="D567" i="1"/>
  <c r="E567" i="1"/>
  <c r="D568" i="1"/>
  <c r="E568" i="1"/>
  <c r="D569" i="1"/>
  <c r="E569" i="1"/>
  <c r="D570" i="1"/>
  <c r="E570" i="1"/>
  <c r="D571" i="1"/>
  <c r="E571" i="1"/>
  <c r="D572" i="1"/>
  <c r="E572" i="1"/>
  <c r="D573" i="1"/>
  <c r="E573" i="1"/>
  <c r="D574" i="1"/>
  <c r="E574" i="1"/>
  <c r="D575" i="1"/>
  <c r="E575" i="1"/>
  <c r="D576" i="1"/>
  <c r="E576" i="1"/>
  <c r="D577" i="1"/>
  <c r="E577" i="1"/>
  <c r="D578" i="1"/>
  <c r="E578" i="1"/>
  <c r="D579" i="1"/>
  <c r="E579" i="1"/>
  <c r="D580" i="1"/>
  <c r="E580" i="1"/>
  <c r="D581" i="1"/>
  <c r="E581" i="1"/>
  <c r="D582" i="1"/>
  <c r="E582" i="1"/>
  <c r="D583" i="1"/>
  <c r="E583" i="1"/>
  <c r="D584" i="1"/>
  <c r="E584" i="1"/>
  <c r="D585" i="1"/>
  <c r="E585" i="1"/>
  <c r="D586" i="1"/>
  <c r="E586" i="1"/>
  <c r="D587" i="1"/>
  <c r="E587" i="1"/>
  <c r="D588" i="1"/>
  <c r="E588" i="1"/>
  <c r="D589" i="1"/>
  <c r="E589" i="1"/>
  <c r="D590" i="1"/>
  <c r="E590" i="1"/>
  <c r="D591" i="1"/>
  <c r="E591" i="1"/>
  <c r="D592" i="1"/>
  <c r="E592" i="1"/>
  <c r="D593" i="1"/>
  <c r="E593" i="1"/>
  <c r="D594" i="1"/>
  <c r="E594" i="1"/>
  <c r="D595" i="1"/>
  <c r="E595" i="1"/>
  <c r="D596" i="1"/>
  <c r="E596" i="1"/>
  <c r="D597" i="1"/>
  <c r="E597" i="1"/>
  <c r="D598" i="1"/>
  <c r="E598" i="1"/>
  <c r="D599" i="1"/>
  <c r="E599" i="1"/>
  <c r="D600" i="1"/>
  <c r="E600" i="1"/>
  <c r="D601" i="1"/>
  <c r="E601" i="1"/>
  <c r="D602" i="1"/>
  <c r="E602" i="1"/>
  <c r="D603" i="1"/>
  <c r="E603" i="1"/>
  <c r="D604" i="1"/>
  <c r="E604" i="1"/>
  <c r="D605" i="1"/>
  <c r="E605" i="1"/>
  <c r="D606" i="1"/>
  <c r="E606" i="1"/>
  <c r="D607" i="1"/>
  <c r="E607" i="1"/>
  <c r="D608" i="1"/>
  <c r="E608" i="1"/>
  <c r="D609" i="1"/>
  <c r="E609" i="1"/>
  <c r="D610" i="1"/>
  <c r="E610" i="1"/>
  <c r="D611" i="1"/>
  <c r="E611" i="1"/>
  <c r="D612" i="1"/>
  <c r="E612" i="1"/>
  <c r="D613" i="1"/>
  <c r="E613" i="1"/>
  <c r="D614" i="1"/>
  <c r="E614" i="1"/>
  <c r="D615" i="1"/>
  <c r="E615" i="1"/>
  <c r="D616" i="1"/>
  <c r="E616" i="1"/>
  <c r="D617" i="1"/>
  <c r="E617" i="1"/>
  <c r="D618" i="1"/>
  <c r="E618" i="1"/>
  <c r="D619" i="1"/>
  <c r="E619" i="1"/>
  <c r="D620" i="1"/>
  <c r="E620" i="1"/>
  <c r="D621" i="1"/>
  <c r="E621" i="1"/>
  <c r="D622" i="1"/>
  <c r="E622" i="1"/>
  <c r="D623" i="1"/>
  <c r="E623" i="1"/>
  <c r="D624" i="1"/>
  <c r="E624" i="1"/>
  <c r="D625" i="1"/>
  <c r="E625" i="1"/>
  <c r="D626" i="1"/>
  <c r="E626" i="1"/>
  <c r="D627" i="1"/>
  <c r="E627" i="1"/>
  <c r="D628" i="1"/>
  <c r="E628" i="1"/>
  <c r="D629" i="1"/>
  <c r="E629" i="1"/>
  <c r="D630" i="1"/>
  <c r="E630" i="1"/>
  <c r="D631" i="1"/>
  <c r="E631" i="1"/>
  <c r="D632" i="1"/>
  <c r="E632" i="1"/>
  <c r="D633" i="1"/>
  <c r="E633" i="1"/>
  <c r="D634" i="1"/>
  <c r="E634" i="1"/>
  <c r="D635" i="1"/>
  <c r="E635" i="1"/>
  <c r="D636" i="1"/>
  <c r="E636" i="1"/>
  <c r="D637" i="1"/>
  <c r="E637" i="1"/>
  <c r="D638" i="1"/>
  <c r="E638" i="1"/>
  <c r="D639" i="1"/>
  <c r="E639" i="1"/>
  <c r="D640" i="1"/>
  <c r="E640" i="1"/>
  <c r="D641" i="1"/>
  <c r="E641" i="1"/>
  <c r="D642" i="1"/>
  <c r="E642" i="1"/>
  <c r="D643" i="1"/>
  <c r="E643" i="1"/>
  <c r="D644" i="1"/>
  <c r="E644" i="1"/>
  <c r="D645" i="1"/>
  <c r="E645" i="1"/>
  <c r="D646" i="1"/>
  <c r="E646" i="1"/>
  <c r="D647" i="1"/>
  <c r="E647" i="1"/>
  <c r="D648" i="1"/>
  <c r="E648" i="1"/>
  <c r="D649" i="1"/>
  <c r="E649" i="1"/>
  <c r="D650" i="1"/>
  <c r="E650" i="1"/>
  <c r="D651" i="1"/>
  <c r="E651" i="1"/>
  <c r="D652" i="1"/>
  <c r="E652" i="1"/>
  <c r="D653" i="1"/>
  <c r="E653" i="1"/>
  <c r="D654" i="1"/>
  <c r="E654" i="1"/>
  <c r="D655" i="1"/>
  <c r="E655" i="1"/>
  <c r="D656" i="1"/>
  <c r="E656" i="1"/>
  <c r="D657" i="1"/>
  <c r="E657" i="1"/>
  <c r="D658" i="1"/>
  <c r="E658" i="1"/>
  <c r="D659" i="1"/>
  <c r="E659" i="1"/>
  <c r="D660" i="1"/>
  <c r="E660" i="1"/>
  <c r="D661" i="1"/>
  <c r="E661" i="1"/>
  <c r="D662" i="1"/>
  <c r="E662" i="1"/>
  <c r="D663" i="1"/>
  <c r="E663" i="1"/>
  <c r="D664" i="1"/>
  <c r="E664" i="1"/>
  <c r="D665" i="1"/>
  <c r="E665" i="1"/>
  <c r="D666" i="1"/>
  <c r="E666" i="1"/>
  <c r="D667" i="1"/>
  <c r="E667" i="1"/>
  <c r="D668" i="1"/>
  <c r="E668" i="1"/>
  <c r="D669" i="1"/>
  <c r="E669" i="1"/>
  <c r="D670" i="1"/>
  <c r="E670" i="1"/>
  <c r="D671" i="1"/>
  <c r="E671" i="1"/>
  <c r="D672" i="1"/>
  <c r="E672" i="1"/>
  <c r="D673" i="1"/>
  <c r="E673" i="1"/>
  <c r="D674" i="1"/>
  <c r="E674" i="1"/>
  <c r="D675" i="1"/>
  <c r="E675" i="1"/>
  <c r="D676" i="1"/>
  <c r="E676" i="1"/>
  <c r="D677" i="1"/>
  <c r="E677" i="1"/>
  <c r="D678" i="1"/>
  <c r="E678" i="1"/>
  <c r="D679" i="1"/>
  <c r="E679" i="1"/>
  <c r="D680" i="1"/>
  <c r="E680" i="1"/>
  <c r="D681" i="1"/>
  <c r="E681" i="1"/>
  <c r="D682" i="1"/>
  <c r="E682" i="1"/>
  <c r="D683" i="1"/>
  <c r="E683" i="1"/>
  <c r="D684" i="1"/>
  <c r="E684" i="1"/>
  <c r="D685" i="1"/>
  <c r="E685" i="1"/>
  <c r="D686" i="1"/>
  <c r="E686" i="1"/>
  <c r="D687" i="1"/>
  <c r="E687" i="1"/>
  <c r="D688" i="1"/>
  <c r="E688" i="1"/>
  <c r="D689" i="1"/>
  <c r="E689" i="1"/>
  <c r="D690" i="1"/>
  <c r="E690" i="1"/>
  <c r="D691" i="1"/>
  <c r="E691" i="1"/>
  <c r="D692" i="1"/>
  <c r="E692" i="1"/>
  <c r="D693" i="1"/>
  <c r="E693" i="1"/>
  <c r="D694" i="1"/>
  <c r="E694" i="1"/>
  <c r="D695" i="1"/>
  <c r="E695" i="1"/>
  <c r="D696" i="1"/>
  <c r="E696" i="1"/>
  <c r="D697" i="1"/>
  <c r="E697" i="1"/>
  <c r="D698" i="1"/>
  <c r="E698" i="1"/>
  <c r="D699" i="1"/>
  <c r="E699" i="1"/>
  <c r="D700" i="1"/>
  <c r="E700" i="1"/>
  <c r="D701" i="1"/>
  <c r="E701" i="1"/>
  <c r="D702" i="1"/>
  <c r="E702" i="1"/>
  <c r="D703" i="1"/>
  <c r="E703" i="1"/>
  <c r="D704" i="1"/>
  <c r="E704" i="1"/>
  <c r="D705" i="1"/>
  <c r="E705" i="1"/>
  <c r="D706" i="1"/>
  <c r="E706" i="1"/>
  <c r="D707" i="1"/>
  <c r="E707" i="1"/>
  <c r="D708" i="1"/>
  <c r="E708" i="1"/>
  <c r="D709" i="1"/>
  <c r="E709" i="1"/>
  <c r="D710" i="1"/>
  <c r="E710" i="1"/>
  <c r="D711" i="1"/>
  <c r="E711" i="1"/>
  <c r="D712" i="1"/>
  <c r="E712" i="1"/>
  <c r="D713" i="1"/>
  <c r="E713" i="1"/>
  <c r="D714" i="1"/>
  <c r="E714" i="1"/>
  <c r="D715" i="1"/>
  <c r="E715" i="1"/>
  <c r="D716" i="1"/>
  <c r="E716" i="1"/>
  <c r="D717" i="1"/>
  <c r="E717" i="1"/>
  <c r="D718" i="1"/>
  <c r="E718" i="1"/>
  <c r="D719" i="1"/>
  <c r="E719" i="1"/>
  <c r="D720" i="1"/>
  <c r="E720" i="1"/>
  <c r="D721" i="1"/>
  <c r="E721" i="1"/>
  <c r="D722" i="1"/>
  <c r="E722" i="1"/>
  <c r="D723" i="1"/>
  <c r="E723" i="1"/>
  <c r="D724" i="1"/>
  <c r="E724" i="1"/>
  <c r="D725" i="1"/>
  <c r="E725" i="1"/>
  <c r="D726" i="1"/>
  <c r="E726" i="1"/>
  <c r="D727" i="1"/>
  <c r="E727" i="1"/>
  <c r="D728" i="1"/>
  <c r="E728" i="1"/>
  <c r="D729" i="1"/>
  <c r="E729" i="1"/>
  <c r="D730" i="1"/>
  <c r="E730" i="1"/>
  <c r="D731" i="1"/>
  <c r="E731" i="1"/>
  <c r="D732" i="1"/>
  <c r="E732" i="1"/>
  <c r="D733" i="1"/>
  <c r="E733" i="1"/>
  <c r="D734" i="1"/>
  <c r="E734" i="1"/>
  <c r="D735" i="1"/>
  <c r="E735" i="1"/>
  <c r="D736" i="1"/>
  <c r="E736" i="1"/>
  <c r="D737" i="1"/>
  <c r="E737" i="1"/>
  <c r="D738" i="1"/>
  <c r="E738" i="1"/>
  <c r="D739" i="1"/>
  <c r="E739" i="1"/>
  <c r="D740" i="1"/>
  <c r="E740" i="1"/>
  <c r="D741" i="1"/>
  <c r="E741" i="1"/>
  <c r="D742" i="1"/>
  <c r="E742" i="1"/>
  <c r="D743" i="1"/>
  <c r="E743" i="1"/>
  <c r="D744" i="1"/>
  <c r="E744" i="1"/>
  <c r="D745" i="1"/>
  <c r="E745" i="1"/>
  <c r="D746" i="1"/>
  <c r="E746" i="1"/>
  <c r="D747" i="1"/>
  <c r="E747" i="1"/>
  <c r="D748" i="1"/>
  <c r="E748" i="1"/>
  <c r="D749" i="1"/>
  <c r="E749" i="1"/>
  <c r="D750" i="1"/>
  <c r="E750" i="1"/>
  <c r="D751" i="1"/>
  <c r="E751" i="1"/>
  <c r="D752" i="1"/>
  <c r="E752" i="1"/>
  <c r="D753" i="1"/>
  <c r="E753" i="1"/>
  <c r="D754" i="1"/>
  <c r="E754" i="1"/>
  <c r="D755" i="1"/>
  <c r="E755" i="1"/>
  <c r="D756" i="1"/>
  <c r="E756" i="1"/>
  <c r="D757" i="1"/>
  <c r="E757" i="1"/>
  <c r="D758" i="1"/>
  <c r="E758" i="1"/>
  <c r="D759" i="1"/>
  <c r="E759" i="1"/>
  <c r="D760" i="1"/>
  <c r="E760" i="1"/>
  <c r="D761" i="1"/>
  <c r="E761" i="1"/>
  <c r="D762" i="1"/>
  <c r="E762" i="1"/>
  <c r="D763" i="1"/>
  <c r="E763" i="1"/>
  <c r="D764" i="1"/>
  <c r="E764" i="1"/>
  <c r="D765" i="1"/>
  <c r="E765" i="1"/>
  <c r="D766" i="1"/>
  <c r="E766" i="1"/>
  <c r="D767" i="1"/>
  <c r="E767" i="1"/>
  <c r="D768" i="1"/>
  <c r="E768" i="1"/>
  <c r="D769" i="1"/>
  <c r="E769" i="1"/>
  <c r="D770" i="1"/>
  <c r="E770" i="1"/>
  <c r="D771" i="1"/>
  <c r="E771" i="1"/>
  <c r="D772" i="1"/>
  <c r="E772" i="1"/>
  <c r="D773" i="1"/>
  <c r="E773" i="1"/>
  <c r="D774" i="1"/>
  <c r="E774" i="1"/>
  <c r="D775" i="1"/>
  <c r="E775" i="1"/>
  <c r="D776" i="1"/>
  <c r="E776" i="1"/>
  <c r="D777" i="1"/>
  <c r="E777" i="1"/>
  <c r="D778" i="1"/>
  <c r="E778" i="1"/>
  <c r="D779" i="1"/>
  <c r="E779" i="1"/>
  <c r="D780" i="1"/>
  <c r="E780" i="1"/>
  <c r="D781" i="1"/>
  <c r="E781" i="1"/>
  <c r="D782" i="1"/>
  <c r="E782" i="1"/>
  <c r="D783" i="1"/>
  <c r="E783" i="1"/>
  <c r="D784" i="1"/>
  <c r="E784" i="1"/>
  <c r="D785" i="1"/>
  <c r="E785" i="1"/>
  <c r="D786" i="1"/>
  <c r="E786" i="1"/>
  <c r="D787" i="1"/>
  <c r="E787" i="1"/>
  <c r="D788" i="1"/>
  <c r="E788" i="1"/>
  <c r="D789" i="1"/>
  <c r="E789" i="1"/>
  <c r="D790" i="1"/>
  <c r="E790" i="1"/>
  <c r="D791" i="1"/>
  <c r="E791" i="1"/>
  <c r="D792" i="1"/>
  <c r="E792" i="1"/>
  <c r="D793" i="1"/>
  <c r="E793" i="1"/>
  <c r="D794" i="1"/>
  <c r="E794" i="1"/>
  <c r="D795" i="1"/>
  <c r="E795" i="1"/>
  <c r="D796" i="1"/>
  <c r="E796" i="1"/>
  <c r="D797" i="1"/>
  <c r="E797" i="1"/>
  <c r="D798" i="1"/>
  <c r="E798" i="1"/>
  <c r="D799" i="1"/>
  <c r="E799" i="1"/>
  <c r="D800" i="1"/>
  <c r="E800" i="1"/>
  <c r="D801" i="1"/>
  <c r="E801" i="1"/>
  <c r="D802" i="1"/>
  <c r="E802" i="1"/>
  <c r="D803" i="1"/>
  <c r="E803" i="1"/>
  <c r="D804" i="1"/>
  <c r="E804" i="1"/>
  <c r="D805" i="1"/>
  <c r="E805" i="1"/>
  <c r="D806" i="1"/>
  <c r="E806" i="1"/>
  <c r="D807" i="1"/>
  <c r="E807" i="1"/>
  <c r="D808" i="1"/>
  <c r="E808" i="1"/>
  <c r="D809" i="1"/>
  <c r="E809" i="1"/>
  <c r="D810" i="1"/>
  <c r="E810" i="1"/>
  <c r="D811" i="1"/>
  <c r="E811" i="1"/>
  <c r="D812" i="1"/>
  <c r="E812" i="1"/>
  <c r="D813" i="1"/>
  <c r="E813" i="1"/>
  <c r="D814" i="1"/>
  <c r="E814" i="1"/>
  <c r="D815" i="1"/>
  <c r="E815" i="1"/>
  <c r="D816" i="1"/>
  <c r="E816" i="1"/>
  <c r="D817" i="1"/>
  <c r="E817" i="1"/>
  <c r="D818" i="1"/>
  <c r="E818" i="1"/>
  <c r="D819" i="1"/>
  <c r="E819" i="1"/>
  <c r="D820" i="1"/>
  <c r="E820" i="1"/>
  <c r="D821" i="1"/>
  <c r="E821" i="1"/>
  <c r="D822" i="1"/>
  <c r="E822" i="1"/>
  <c r="D823" i="1"/>
  <c r="E823" i="1"/>
  <c r="D824" i="1"/>
  <c r="E824" i="1"/>
  <c r="D825" i="1"/>
  <c r="E825" i="1"/>
  <c r="D826" i="1"/>
  <c r="E826" i="1"/>
  <c r="D827" i="1"/>
  <c r="E827" i="1"/>
  <c r="D828" i="1"/>
  <c r="E828" i="1"/>
  <c r="D829" i="1"/>
  <c r="E829" i="1"/>
  <c r="D830" i="1"/>
  <c r="E830" i="1"/>
  <c r="D831" i="1"/>
  <c r="E831" i="1"/>
  <c r="D832" i="1"/>
  <c r="E832" i="1"/>
  <c r="D833" i="1"/>
  <c r="E833" i="1"/>
  <c r="D834" i="1"/>
  <c r="E834" i="1"/>
  <c r="D835" i="1"/>
  <c r="E835" i="1"/>
  <c r="D836" i="1"/>
  <c r="E836" i="1"/>
  <c r="D837" i="1"/>
  <c r="E837" i="1"/>
  <c r="D838" i="1"/>
  <c r="E838" i="1"/>
  <c r="D839" i="1"/>
  <c r="E839" i="1"/>
  <c r="D840" i="1"/>
  <c r="E840" i="1"/>
  <c r="D841" i="1"/>
  <c r="E841" i="1"/>
  <c r="D842" i="1"/>
  <c r="E842" i="1"/>
  <c r="D843" i="1"/>
  <c r="E843" i="1"/>
  <c r="D844" i="1"/>
  <c r="E844" i="1"/>
  <c r="D845" i="1"/>
  <c r="E845" i="1"/>
  <c r="D846" i="1"/>
  <c r="E846" i="1"/>
  <c r="D847" i="1"/>
  <c r="E847" i="1"/>
  <c r="D848" i="1"/>
  <c r="E848" i="1"/>
  <c r="D849" i="1"/>
  <c r="E849" i="1"/>
  <c r="D850" i="1"/>
  <c r="E850" i="1"/>
  <c r="D851" i="1"/>
  <c r="E851" i="1"/>
  <c r="D852" i="1"/>
  <c r="E852" i="1"/>
  <c r="D853" i="1"/>
  <c r="E853" i="1"/>
  <c r="D854" i="1"/>
  <c r="E854" i="1"/>
  <c r="D855" i="1"/>
  <c r="E855" i="1"/>
  <c r="D856" i="1"/>
  <c r="E856" i="1"/>
  <c r="D857" i="1"/>
  <c r="E857" i="1"/>
  <c r="D858" i="1"/>
  <c r="E858" i="1"/>
  <c r="D859" i="1"/>
  <c r="E859" i="1"/>
  <c r="D860" i="1"/>
  <c r="E860" i="1"/>
  <c r="D861" i="1"/>
  <c r="E861" i="1"/>
  <c r="D862" i="1"/>
  <c r="E862" i="1"/>
  <c r="D863" i="1"/>
  <c r="E863" i="1"/>
  <c r="D864" i="1"/>
  <c r="E864" i="1"/>
  <c r="D865" i="1"/>
  <c r="E865" i="1"/>
  <c r="D866" i="1"/>
  <c r="E866" i="1"/>
  <c r="D867" i="1"/>
  <c r="E867" i="1"/>
  <c r="D868" i="1"/>
  <c r="E868" i="1"/>
  <c r="D869" i="1"/>
  <c r="E869" i="1"/>
  <c r="D870" i="1"/>
  <c r="E870" i="1"/>
  <c r="D871" i="1"/>
  <c r="E871" i="1"/>
  <c r="D872" i="1"/>
  <c r="E872" i="1"/>
  <c r="D873" i="1"/>
  <c r="E873" i="1"/>
  <c r="D874" i="1"/>
  <c r="E874" i="1"/>
  <c r="D875" i="1"/>
  <c r="E875" i="1"/>
  <c r="D876" i="1"/>
  <c r="E876" i="1"/>
  <c r="D877" i="1"/>
  <c r="E877" i="1"/>
  <c r="D878" i="1"/>
  <c r="E878" i="1"/>
  <c r="D879" i="1"/>
  <c r="E879" i="1"/>
  <c r="D880" i="1"/>
  <c r="E880" i="1"/>
  <c r="D881" i="1"/>
  <c r="E881" i="1"/>
  <c r="D882" i="1"/>
  <c r="E882" i="1"/>
  <c r="D883" i="1"/>
  <c r="E883" i="1"/>
  <c r="D884" i="1"/>
  <c r="E884" i="1"/>
  <c r="D885" i="1"/>
  <c r="E885" i="1"/>
  <c r="D886" i="1"/>
  <c r="E886" i="1"/>
  <c r="D887" i="1"/>
  <c r="E887" i="1"/>
  <c r="D888" i="1"/>
  <c r="E888" i="1"/>
  <c r="D889" i="1"/>
  <c r="E889" i="1"/>
  <c r="D890" i="1"/>
  <c r="E890" i="1"/>
  <c r="D891" i="1"/>
  <c r="E891" i="1"/>
  <c r="D892" i="1"/>
  <c r="E892" i="1"/>
  <c r="D893" i="1"/>
  <c r="E893" i="1"/>
  <c r="D894" i="1"/>
  <c r="E894" i="1"/>
  <c r="D895" i="1"/>
  <c r="E895" i="1"/>
  <c r="D896" i="1"/>
  <c r="E896" i="1"/>
  <c r="D897" i="1"/>
  <c r="E897" i="1"/>
  <c r="D898" i="1"/>
  <c r="E898" i="1"/>
  <c r="D899" i="1"/>
  <c r="E899" i="1"/>
  <c r="D900" i="1"/>
  <c r="E900" i="1"/>
  <c r="D901" i="1"/>
  <c r="E901" i="1"/>
  <c r="D902" i="1"/>
  <c r="E902" i="1"/>
  <c r="D903" i="1"/>
  <c r="E903" i="1"/>
  <c r="D904" i="1"/>
  <c r="E904" i="1"/>
  <c r="D905" i="1"/>
  <c r="E905" i="1"/>
  <c r="D906" i="1"/>
  <c r="E906" i="1"/>
  <c r="D907" i="1"/>
  <c r="E907" i="1"/>
  <c r="D908" i="1"/>
  <c r="E908" i="1"/>
  <c r="D909" i="1"/>
  <c r="E909" i="1"/>
  <c r="D910" i="1"/>
  <c r="E910" i="1"/>
  <c r="D911" i="1"/>
  <c r="E911" i="1"/>
  <c r="D912" i="1"/>
  <c r="E912" i="1"/>
  <c r="D913" i="1"/>
  <c r="E913" i="1"/>
  <c r="D914" i="1"/>
  <c r="E914" i="1"/>
  <c r="D915" i="1"/>
  <c r="E915" i="1"/>
  <c r="D916" i="1"/>
  <c r="E916" i="1"/>
  <c r="D917" i="1"/>
  <c r="E917" i="1"/>
  <c r="D918" i="1"/>
  <c r="E918" i="1"/>
  <c r="D919" i="1"/>
  <c r="E919" i="1"/>
  <c r="D920" i="1"/>
  <c r="E920" i="1"/>
  <c r="D921" i="1"/>
  <c r="E921" i="1"/>
  <c r="D922" i="1"/>
  <c r="E922" i="1"/>
  <c r="D923" i="1"/>
  <c r="E923" i="1"/>
  <c r="D924" i="1"/>
  <c r="E924" i="1"/>
  <c r="D925" i="1"/>
  <c r="E925" i="1"/>
  <c r="D926" i="1"/>
  <c r="E926" i="1"/>
  <c r="D927" i="1"/>
  <c r="E927" i="1"/>
  <c r="D928" i="1"/>
  <c r="E928" i="1"/>
  <c r="D929" i="1"/>
  <c r="E929" i="1"/>
  <c r="D930" i="1"/>
  <c r="E930" i="1"/>
  <c r="D931" i="1"/>
  <c r="E931" i="1"/>
  <c r="D932" i="1"/>
  <c r="E932" i="1"/>
  <c r="D933" i="1"/>
  <c r="E933" i="1"/>
  <c r="D934" i="1"/>
  <c r="E934" i="1"/>
  <c r="D935" i="1"/>
  <c r="E935" i="1"/>
  <c r="D936" i="1"/>
  <c r="E936" i="1"/>
  <c r="D937" i="1"/>
  <c r="E937" i="1"/>
  <c r="D938" i="1"/>
  <c r="E938" i="1"/>
  <c r="D939" i="1"/>
  <c r="E939" i="1"/>
  <c r="D940" i="1"/>
  <c r="E940" i="1"/>
  <c r="D941" i="1"/>
  <c r="E941" i="1"/>
  <c r="D942" i="1"/>
  <c r="E942" i="1"/>
  <c r="D943" i="1"/>
  <c r="E943" i="1"/>
  <c r="D944" i="1"/>
  <c r="E944" i="1"/>
  <c r="D945" i="1"/>
  <c r="E945" i="1"/>
  <c r="D946" i="1"/>
  <c r="E946" i="1"/>
  <c r="D947" i="1"/>
  <c r="E947" i="1"/>
  <c r="D948" i="1"/>
  <c r="E948" i="1"/>
  <c r="D949" i="1"/>
  <c r="E949" i="1"/>
  <c r="D950" i="1"/>
  <c r="E950" i="1"/>
  <c r="D951" i="1"/>
  <c r="E951" i="1"/>
  <c r="D952" i="1"/>
  <c r="E952" i="1"/>
  <c r="D953" i="1"/>
  <c r="E953" i="1"/>
  <c r="D954" i="1"/>
  <c r="E954" i="1"/>
  <c r="D955" i="1"/>
  <c r="E955" i="1"/>
  <c r="D956" i="1"/>
  <c r="E956" i="1"/>
  <c r="D957" i="1"/>
  <c r="E957" i="1"/>
  <c r="D958" i="1"/>
  <c r="E958" i="1"/>
  <c r="D959" i="1"/>
  <c r="E959" i="1"/>
  <c r="D960" i="1"/>
  <c r="E960" i="1"/>
  <c r="D961" i="1"/>
  <c r="E961" i="1"/>
  <c r="D962" i="1"/>
  <c r="E962" i="1"/>
  <c r="D963" i="1"/>
  <c r="E963" i="1"/>
  <c r="D964" i="1"/>
  <c r="E964" i="1"/>
  <c r="D965" i="1"/>
  <c r="E965" i="1"/>
  <c r="D966" i="1"/>
  <c r="E966" i="1"/>
  <c r="D967" i="1"/>
  <c r="E967" i="1"/>
  <c r="D968" i="1"/>
  <c r="E968" i="1"/>
  <c r="D969" i="1"/>
  <c r="E969" i="1"/>
  <c r="D970" i="1"/>
  <c r="E970" i="1"/>
  <c r="D971" i="1"/>
  <c r="E971" i="1"/>
  <c r="D972" i="1"/>
  <c r="E972" i="1"/>
  <c r="D973" i="1"/>
  <c r="E973" i="1"/>
  <c r="D974" i="1"/>
  <c r="E974" i="1"/>
  <c r="D975" i="1"/>
  <c r="E975" i="1"/>
  <c r="D976" i="1"/>
  <c r="E976" i="1"/>
  <c r="D977" i="1"/>
  <c r="E977" i="1"/>
  <c r="D978" i="1"/>
  <c r="E978" i="1"/>
  <c r="D979" i="1"/>
  <c r="E979" i="1"/>
  <c r="D980" i="1"/>
  <c r="E980" i="1"/>
  <c r="D981" i="1"/>
  <c r="E981" i="1"/>
  <c r="D982" i="1"/>
  <c r="E982" i="1"/>
  <c r="D983" i="1"/>
  <c r="E983" i="1"/>
  <c r="D984" i="1"/>
  <c r="E984" i="1"/>
  <c r="D985" i="1"/>
  <c r="E985" i="1"/>
  <c r="D986" i="1"/>
  <c r="E986" i="1"/>
  <c r="D987" i="1"/>
  <c r="E987" i="1"/>
  <c r="D988" i="1"/>
  <c r="E988" i="1"/>
  <c r="D989" i="1"/>
  <c r="E989" i="1"/>
  <c r="D990" i="1"/>
  <c r="E990" i="1"/>
  <c r="D991" i="1"/>
  <c r="E991" i="1"/>
  <c r="D992" i="1"/>
  <c r="E992" i="1"/>
  <c r="D993" i="1"/>
  <c r="E993" i="1"/>
  <c r="D994" i="1"/>
  <c r="E994" i="1"/>
  <c r="D995" i="1"/>
  <c r="E995" i="1"/>
  <c r="D996" i="1"/>
  <c r="E996" i="1"/>
  <c r="D997" i="1"/>
  <c r="E997" i="1"/>
  <c r="D998" i="1"/>
  <c r="E998" i="1"/>
  <c r="D999" i="1"/>
  <c r="E999" i="1"/>
  <c r="D1000" i="1"/>
  <c r="E1000" i="1"/>
  <c r="D1001" i="1"/>
  <c r="E1001" i="1"/>
  <c r="D1002" i="1"/>
  <c r="E1002" i="1"/>
  <c r="E3" i="1"/>
  <c r="C1003" i="1"/>
  <c r="B1005" i="1"/>
  <c r="B1004" i="1"/>
  <c r="B1003" i="1"/>
  <c r="D3" i="1"/>
  <c r="B75" i="4"/>
  <c r="I77" i="4"/>
  <c r="D78" i="4"/>
  <c r="B74" i="4"/>
  <c r="C8" i="4"/>
  <c r="C7" i="4"/>
  <c r="C74" i="10" l="1"/>
  <c r="G13" i="10"/>
  <c r="D7" i="10"/>
  <c r="I3" i="1"/>
  <c r="K3" i="1" s="1"/>
  <c r="J3" i="1"/>
  <c r="L3" i="1" s="1"/>
  <c r="N1002" i="1"/>
  <c r="L1002" i="1"/>
  <c r="J1002" i="1"/>
  <c r="M1002" i="1"/>
  <c r="K1002" i="1"/>
  <c r="I1002" i="1"/>
  <c r="N1001" i="1"/>
  <c r="L1001" i="1"/>
  <c r="J1001" i="1"/>
  <c r="M1001" i="1"/>
  <c r="K1001" i="1"/>
  <c r="I1001" i="1"/>
  <c r="N1000" i="1"/>
  <c r="L1000" i="1"/>
  <c r="J1000" i="1"/>
  <c r="M1000" i="1"/>
  <c r="K1000" i="1"/>
  <c r="I1000" i="1"/>
  <c r="N999" i="1"/>
  <c r="L999" i="1"/>
  <c r="J999" i="1"/>
  <c r="M999" i="1"/>
  <c r="K999" i="1"/>
  <c r="I999" i="1"/>
  <c r="N998" i="1"/>
  <c r="L998" i="1"/>
  <c r="J998" i="1"/>
  <c r="M998" i="1"/>
  <c r="K998" i="1"/>
  <c r="I998" i="1"/>
  <c r="N997" i="1"/>
  <c r="L997" i="1"/>
  <c r="J997" i="1"/>
  <c r="M997" i="1"/>
  <c r="K997" i="1"/>
  <c r="I997" i="1"/>
  <c r="N996" i="1"/>
  <c r="L996" i="1"/>
  <c r="J996" i="1"/>
  <c r="M996" i="1"/>
  <c r="K996" i="1"/>
  <c r="I996" i="1"/>
  <c r="N995" i="1"/>
  <c r="L995" i="1"/>
  <c r="J995" i="1"/>
  <c r="M995" i="1"/>
  <c r="K995" i="1"/>
  <c r="I995" i="1"/>
  <c r="N994" i="1"/>
  <c r="L994" i="1"/>
  <c r="J994" i="1"/>
  <c r="M994" i="1"/>
  <c r="K994" i="1"/>
  <c r="I994" i="1"/>
  <c r="N993" i="1"/>
  <c r="L993" i="1"/>
  <c r="J993" i="1"/>
  <c r="M993" i="1"/>
  <c r="K993" i="1"/>
  <c r="I993" i="1"/>
  <c r="N992" i="1"/>
  <c r="L992" i="1"/>
  <c r="J992" i="1"/>
  <c r="M992" i="1"/>
  <c r="K992" i="1"/>
  <c r="I992" i="1"/>
  <c r="N991" i="1"/>
  <c r="L991" i="1"/>
  <c r="J991" i="1"/>
  <c r="M991" i="1"/>
  <c r="K991" i="1"/>
  <c r="I991" i="1"/>
  <c r="N990" i="1"/>
  <c r="L990" i="1"/>
  <c r="J990" i="1"/>
  <c r="M990" i="1"/>
  <c r="K990" i="1"/>
  <c r="I990" i="1"/>
  <c r="N989" i="1"/>
  <c r="L989" i="1"/>
  <c r="J989" i="1"/>
  <c r="M989" i="1"/>
  <c r="K989" i="1"/>
  <c r="I989" i="1"/>
  <c r="N988" i="1"/>
  <c r="L988" i="1"/>
  <c r="J988" i="1"/>
  <c r="M988" i="1"/>
  <c r="K988" i="1"/>
  <c r="I988" i="1"/>
  <c r="N987" i="1"/>
  <c r="L987" i="1"/>
  <c r="J987" i="1"/>
  <c r="M987" i="1"/>
  <c r="K987" i="1"/>
  <c r="I987" i="1"/>
  <c r="N986" i="1"/>
  <c r="L986" i="1"/>
  <c r="J986" i="1"/>
  <c r="M986" i="1"/>
  <c r="K986" i="1"/>
  <c r="I986" i="1"/>
  <c r="N985" i="1"/>
  <c r="L985" i="1"/>
  <c r="J985" i="1"/>
  <c r="M985" i="1"/>
  <c r="K985" i="1"/>
  <c r="I985" i="1"/>
  <c r="N984" i="1"/>
  <c r="L984" i="1"/>
  <c r="J984" i="1"/>
  <c r="M984" i="1"/>
  <c r="K984" i="1"/>
  <c r="I984" i="1"/>
  <c r="N983" i="1"/>
  <c r="L983" i="1"/>
  <c r="J983" i="1"/>
  <c r="M983" i="1"/>
  <c r="K983" i="1"/>
  <c r="I983" i="1"/>
  <c r="N982" i="1"/>
  <c r="L982" i="1"/>
  <c r="J982" i="1"/>
  <c r="M982" i="1"/>
  <c r="K982" i="1"/>
  <c r="I982" i="1"/>
  <c r="N981" i="1"/>
  <c r="L981" i="1"/>
  <c r="J981" i="1"/>
  <c r="M981" i="1"/>
  <c r="K981" i="1"/>
  <c r="I981" i="1"/>
  <c r="N980" i="1"/>
  <c r="L980" i="1"/>
  <c r="J980" i="1"/>
  <c r="M980" i="1"/>
  <c r="K980" i="1"/>
  <c r="I980" i="1"/>
  <c r="N979" i="1"/>
  <c r="L979" i="1"/>
  <c r="J979" i="1"/>
  <c r="M979" i="1"/>
  <c r="K979" i="1"/>
  <c r="I979" i="1"/>
  <c r="N978" i="1"/>
  <c r="L978" i="1"/>
  <c r="J978" i="1"/>
  <c r="M978" i="1"/>
  <c r="K978" i="1"/>
  <c r="I978" i="1"/>
  <c r="N977" i="1"/>
  <c r="L977" i="1"/>
  <c r="J977" i="1"/>
  <c r="M977" i="1"/>
  <c r="K977" i="1"/>
  <c r="I977" i="1"/>
  <c r="N976" i="1"/>
  <c r="L976" i="1"/>
  <c r="J976" i="1"/>
  <c r="M976" i="1"/>
  <c r="K976" i="1"/>
  <c r="I976" i="1"/>
  <c r="N975" i="1"/>
  <c r="L975" i="1"/>
  <c r="J975" i="1"/>
  <c r="M975" i="1"/>
  <c r="K975" i="1"/>
  <c r="I975" i="1"/>
  <c r="N974" i="1"/>
  <c r="L974" i="1"/>
  <c r="J974" i="1"/>
  <c r="M974" i="1"/>
  <c r="K974" i="1"/>
  <c r="I974" i="1"/>
  <c r="N973" i="1"/>
  <c r="L973" i="1"/>
  <c r="J973" i="1"/>
  <c r="M973" i="1"/>
  <c r="K973" i="1"/>
  <c r="I973" i="1"/>
  <c r="N972" i="1"/>
  <c r="L972" i="1"/>
  <c r="J972" i="1"/>
  <c r="M972" i="1"/>
  <c r="K972" i="1"/>
  <c r="I972" i="1"/>
  <c r="N971" i="1"/>
  <c r="L971" i="1"/>
  <c r="J971" i="1"/>
  <c r="M971" i="1"/>
  <c r="K971" i="1"/>
  <c r="I971" i="1"/>
  <c r="N970" i="1"/>
  <c r="L970" i="1"/>
  <c r="J970" i="1"/>
  <c r="M970" i="1"/>
  <c r="K970" i="1"/>
  <c r="I970" i="1"/>
  <c r="N969" i="1"/>
  <c r="L969" i="1"/>
  <c r="J969" i="1"/>
  <c r="M969" i="1"/>
  <c r="K969" i="1"/>
  <c r="I969" i="1"/>
  <c r="N968" i="1"/>
  <c r="L968" i="1"/>
  <c r="J968" i="1"/>
  <c r="M968" i="1"/>
  <c r="K968" i="1"/>
  <c r="I968" i="1"/>
  <c r="N967" i="1"/>
  <c r="L967" i="1"/>
  <c r="J967" i="1"/>
  <c r="M967" i="1"/>
  <c r="K967" i="1"/>
  <c r="I967" i="1"/>
  <c r="N966" i="1"/>
  <c r="L966" i="1"/>
  <c r="J966" i="1"/>
  <c r="M966" i="1"/>
  <c r="K966" i="1"/>
  <c r="I966" i="1"/>
  <c r="N965" i="1"/>
  <c r="L965" i="1"/>
  <c r="J965" i="1"/>
  <c r="M965" i="1"/>
  <c r="K965" i="1"/>
  <c r="I965" i="1"/>
  <c r="N964" i="1"/>
  <c r="L964" i="1"/>
  <c r="J964" i="1"/>
  <c r="M964" i="1"/>
  <c r="K964" i="1"/>
  <c r="I964" i="1"/>
  <c r="N963" i="1"/>
  <c r="L963" i="1"/>
  <c r="J963" i="1"/>
  <c r="M963" i="1"/>
  <c r="K963" i="1"/>
  <c r="I963" i="1"/>
  <c r="N962" i="1"/>
  <c r="L962" i="1"/>
  <c r="J962" i="1"/>
  <c r="M962" i="1"/>
  <c r="K962" i="1"/>
  <c r="I962" i="1"/>
  <c r="N961" i="1"/>
  <c r="L961" i="1"/>
  <c r="J961" i="1"/>
  <c r="M961" i="1"/>
  <c r="K961" i="1"/>
  <c r="I961" i="1"/>
  <c r="N960" i="1"/>
  <c r="L960" i="1"/>
  <c r="J960" i="1"/>
  <c r="M960" i="1"/>
  <c r="K960" i="1"/>
  <c r="I960" i="1"/>
  <c r="N959" i="1"/>
  <c r="L959" i="1"/>
  <c r="J959" i="1"/>
  <c r="M959" i="1"/>
  <c r="K959" i="1"/>
  <c r="I959" i="1"/>
  <c r="N958" i="1"/>
  <c r="L958" i="1"/>
  <c r="J958" i="1"/>
  <c r="M958" i="1"/>
  <c r="K958" i="1"/>
  <c r="I958" i="1"/>
  <c r="N957" i="1"/>
  <c r="L957" i="1"/>
  <c r="J957" i="1"/>
  <c r="M957" i="1"/>
  <c r="K957" i="1"/>
  <c r="I957" i="1"/>
  <c r="N956" i="1"/>
  <c r="L956" i="1"/>
  <c r="J956" i="1"/>
  <c r="M956" i="1"/>
  <c r="K956" i="1"/>
  <c r="I956" i="1"/>
  <c r="N955" i="1"/>
  <c r="L955" i="1"/>
  <c r="J955" i="1"/>
  <c r="M955" i="1"/>
  <c r="K955" i="1"/>
  <c r="I955" i="1"/>
  <c r="N954" i="1"/>
  <c r="L954" i="1"/>
  <c r="J954" i="1"/>
  <c r="M954" i="1"/>
  <c r="K954" i="1"/>
  <c r="I954" i="1"/>
  <c r="N953" i="1"/>
  <c r="L953" i="1"/>
  <c r="J953" i="1"/>
  <c r="M953" i="1"/>
  <c r="K953" i="1"/>
  <c r="I953" i="1"/>
  <c r="N952" i="1"/>
  <c r="L952" i="1"/>
  <c r="J952" i="1"/>
  <c r="M952" i="1"/>
  <c r="K952" i="1"/>
  <c r="I952" i="1"/>
  <c r="N951" i="1"/>
  <c r="L951" i="1"/>
  <c r="J951" i="1"/>
  <c r="M951" i="1"/>
  <c r="K951" i="1"/>
  <c r="I951" i="1"/>
  <c r="N950" i="1"/>
  <c r="L950" i="1"/>
  <c r="J950" i="1"/>
  <c r="M950" i="1"/>
  <c r="K950" i="1"/>
  <c r="I950" i="1"/>
  <c r="N949" i="1"/>
  <c r="L949" i="1"/>
  <c r="J949" i="1"/>
  <c r="M949" i="1"/>
  <c r="K949" i="1"/>
  <c r="I949" i="1"/>
  <c r="N948" i="1"/>
  <c r="L948" i="1"/>
  <c r="J948" i="1"/>
  <c r="M948" i="1"/>
  <c r="K948" i="1"/>
  <c r="I948" i="1"/>
  <c r="N947" i="1"/>
  <c r="L947" i="1"/>
  <c r="J947" i="1"/>
  <c r="M947" i="1"/>
  <c r="K947" i="1"/>
  <c r="I947" i="1"/>
  <c r="N946" i="1"/>
  <c r="L946" i="1"/>
  <c r="J946" i="1"/>
  <c r="M946" i="1"/>
  <c r="K946" i="1"/>
  <c r="I946" i="1"/>
  <c r="N945" i="1"/>
  <c r="L945" i="1"/>
  <c r="J945" i="1"/>
  <c r="M945" i="1"/>
  <c r="K945" i="1"/>
  <c r="I945" i="1"/>
  <c r="N944" i="1"/>
  <c r="L944" i="1"/>
  <c r="J944" i="1"/>
  <c r="M944" i="1"/>
  <c r="K944" i="1"/>
  <c r="I944" i="1"/>
  <c r="N943" i="1"/>
  <c r="L943" i="1"/>
  <c r="J943" i="1"/>
  <c r="M943" i="1"/>
  <c r="K943" i="1"/>
  <c r="I943" i="1"/>
  <c r="N942" i="1"/>
  <c r="L942" i="1"/>
  <c r="J942" i="1"/>
  <c r="M942" i="1"/>
  <c r="K942" i="1"/>
  <c r="I942" i="1"/>
  <c r="N941" i="1"/>
  <c r="L941" i="1"/>
  <c r="J941" i="1"/>
  <c r="M941" i="1"/>
  <c r="K941" i="1"/>
  <c r="I941" i="1"/>
  <c r="N940" i="1"/>
  <c r="L940" i="1"/>
  <c r="J940" i="1"/>
  <c r="M940" i="1"/>
  <c r="K940" i="1"/>
  <c r="I940" i="1"/>
  <c r="N939" i="1"/>
  <c r="L939" i="1"/>
  <c r="J939" i="1"/>
  <c r="M939" i="1"/>
  <c r="K939" i="1"/>
  <c r="I939" i="1"/>
  <c r="N938" i="1"/>
  <c r="L938" i="1"/>
  <c r="J938" i="1"/>
  <c r="M938" i="1"/>
  <c r="K938" i="1"/>
  <c r="I938" i="1"/>
  <c r="N937" i="1"/>
  <c r="L937" i="1"/>
  <c r="J937" i="1"/>
  <c r="M937" i="1"/>
  <c r="K937" i="1"/>
  <c r="I937" i="1"/>
  <c r="N936" i="1"/>
  <c r="L936" i="1"/>
  <c r="J936" i="1"/>
  <c r="M936" i="1"/>
  <c r="K936" i="1"/>
  <c r="I936" i="1"/>
  <c r="N935" i="1"/>
  <c r="L935" i="1"/>
  <c r="J935" i="1"/>
  <c r="M935" i="1"/>
  <c r="K935" i="1"/>
  <c r="I935" i="1"/>
  <c r="N934" i="1"/>
  <c r="L934" i="1"/>
  <c r="J934" i="1"/>
  <c r="M934" i="1"/>
  <c r="K934" i="1"/>
  <c r="I934" i="1"/>
  <c r="N933" i="1"/>
  <c r="L933" i="1"/>
  <c r="J933" i="1"/>
  <c r="M933" i="1"/>
  <c r="K933" i="1"/>
  <c r="I933" i="1"/>
  <c r="N932" i="1"/>
  <c r="L932" i="1"/>
  <c r="J932" i="1"/>
  <c r="M932" i="1"/>
  <c r="K932" i="1"/>
  <c r="I932" i="1"/>
  <c r="N931" i="1"/>
  <c r="L931" i="1"/>
  <c r="J931" i="1"/>
  <c r="M931" i="1"/>
  <c r="K931" i="1"/>
  <c r="I931" i="1"/>
  <c r="N930" i="1"/>
  <c r="L930" i="1"/>
  <c r="J930" i="1"/>
  <c r="M930" i="1"/>
  <c r="K930" i="1"/>
  <c r="I930" i="1"/>
  <c r="N929" i="1"/>
  <c r="L929" i="1"/>
  <c r="J929" i="1"/>
  <c r="M929" i="1"/>
  <c r="K929" i="1"/>
  <c r="I929" i="1"/>
  <c r="N928" i="1"/>
  <c r="L928" i="1"/>
  <c r="J928" i="1"/>
  <c r="M928" i="1"/>
  <c r="K928" i="1"/>
  <c r="I928" i="1"/>
  <c r="N927" i="1"/>
  <c r="L927" i="1"/>
  <c r="J927" i="1"/>
  <c r="M927" i="1"/>
  <c r="K927" i="1"/>
  <c r="I927" i="1"/>
  <c r="N926" i="1"/>
  <c r="L926" i="1"/>
  <c r="J926" i="1"/>
  <c r="M926" i="1"/>
  <c r="K926" i="1"/>
  <c r="I926" i="1"/>
  <c r="N925" i="1"/>
  <c r="L925" i="1"/>
  <c r="J925" i="1"/>
  <c r="M925" i="1"/>
  <c r="K925" i="1"/>
  <c r="I925" i="1"/>
  <c r="N924" i="1"/>
  <c r="L924" i="1"/>
  <c r="J924" i="1"/>
  <c r="M924" i="1"/>
  <c r="K924" i="1"/>
  <c r="I924" i="1"/>
  <c r="N923" i="1"/>
  <c r="L923" i="1"/>
  <c r="J923" i="1"/>
  <c r="M923" i="1"/>
  <c r="K923" i="1"/>
  <c r="I923" i="1"/>
  <c r="N922" i="1"/>
  <c r="L922" i="1"/>
  <c r="J922" i="1"/>
  <c r="M922" i="1"/>
  <c r="K922" i="1"/>
  <c r="I922" i="1"/>
  <c r="N921" i="1"/>
  <c r="L921" i="1"/>
  <c r="J921" i="1"/>
  <c r="M921" i="1"/>
  <c r="K921" i="1"/>
  <c r="I921" i="1"/>
  <c r="N920" i="1"/>
  <c r="L920" i="1"/>
  <c r="J920" i="1"/>
  <c r="M920" i="1"/>
  <c r="K920" i="1"/>
  <c r="I920" i="1"/>
  <c r="N919" i="1"/>
  <c r="L919" i="1"/>
  <c r="J919" i="1"/>
  <c r="M919" i="1"/>
  <c r="K919" i="1"/>
  <c r="I919" i="1"/>
  <c r="N918" i="1"/>
  <c r="L918" i="1"/>
  <c r="J918" i="1"/>
  <c r="M918" i="1"/>
  <c r="K918" i="1"/>
  <c r="I918" i="1"/>
  <c r="N917" i="1"/>
  <c r="L917" i="1"/>
  <c r="J917" i="1"/>
  <c r="M917" i="1"/>
  <c r="K917" i="1"/>
  <c r="I917" i="1"/>
  <c r="N916" i="1"/>
  <c r="L916" i="1"/>
  <c r="J916" i="1"/>
  <c r="M916" i="1"/>
  <c r="K916" i="1"/>
  <c r="I916" i="1"/>
  <c r="N915" i="1"/>
  <c r="L915" i="1"/>
  <c r="J915" i="1"/>
  <c r="M915" i="1"/>
  <c r="K915" i="1"/>
  <c r="I915" i="1"/>
  <c r="N914" i="1"/>
  <c r="L914" i="1"/>
  <c r="J914" i="1"/>
  <c r="M914" i="1"/>
  <c r="K914" i="1"/>
  <c r="I914" i="1"/>
  <c r="N913" i="1"/>
  <c r="L913" i="1"/>
  <c r="J913" i="1"/>
  <c r="M913" i="1"/>
  <c r="K913" i="1"/>
  <c r="I913" i="1"/>
  <c r="N912" i="1"/>
  <c r="L912" i="1"/>
  <c r="J912" i="1"/>
  <c r="M912" i="1"/>
  <c r="K912" i="1"/>
  <c r="I912" i="1"/>
  <c r="N911" i="1"/>
  <c r="L911" i="1"/>
  <c r="J911" i="1"/>
  <c r="M911" i="1"/>
  <c r="K911" i="1"/>
  <c r="I911" i="1"/>
  <c r="N910" i="1"/>
  <c r="L910" i="1"/>
  <c r="J910" i="1"/>
  <c r="M910" i="1"/>
  <c r="K910" i="1"/>
  <c r="I910" i="1"/>
  <c r="N909" i="1"/>
  <c r="L909" i="1"/>
  <c r="J909" i="1"/>
  <c r="M909" i="1"/>
  <c r="K909" i="1"/>
  <c r="I909" i="1"/>
  <c r="N908" i="1"/>
  <c r="L908" i="1"/>
  <c r="J908" i="1"/>
  <c r="M908" i="1"/>
  <c r="K908" i="1"/>
  <c r="I908" i="1"/>
  <c r="N907" i="1"/>
  <c r="L907" i="1"/>
  <c r="J907" i="1"/>
  <c r="M907" i="1"/>
  <c r="K907" i="1"/>
  <c r="I907" i="1"/>
  <c r="N906" i="1"/>
  <c r="L906" i="1"/>
  <c r="J906" i="1"/>
  <c r="M906" i="1"/>
  <c r="K906" i="1"/>
  <c r="I906" i="1"/>
  <c r="N905" i="1"/>
  <c r="L905" i="1"/>
  <c r="J905" i="1"/>
  <c r="M905" i="1"/>
  <c r="K905" i="1"/>
  <c r="I905" i="1"/>
  <c r="N904" i="1"/>
  <c r="L904" i="1"/>
  <c r="J904" i="1"/>
  <c r="M904" i="1"/>
  <c r="K904" i="1"/>
  <c r="I904" i="1"/>
  <c r="N903" i="1"/>
  <c r="L903" i="1"/>
  <c r="J903" i="1"/>
  <c r="M903" i="1"/>
  <c r="K903" i="1"/>
  <c r="I903" i="1"/>
  <c r="N902" i="1"/>
  <c r="L902" i="1"/>
  <c r="J902" i="1"/>
  <c r="M902" i="1"/>
  <c r="K902" i="1"/>
  <c r="I902" i="1"/>
  <c r="N901" i="1"/>
  <c r="L901" i="1"/>
  <c r="J901" i="1"/>
  <c r="M901" i="1"/>
  <c r="K901" i="1"/>
  <c r="I901" i="1"/>
  <c r="N900" i="1"/>
  <c r="L900" i="1"/>
  <c r="J900" i="1"/>
  <c r="M900" i="1"/>
  <c r="K900" i="1"/>
  <c r="I900" i="1"/>
  <c r="N899" i="1"/>
  <c r="L899" i="1"/>
  <c r="J899" i="1"/>
  <c r="M899" i="1"/>
  <c r="K899" i="1"/>
  <c r="I899" i="1"/>
  <c r="N898" i="1"/>
  <c r="L898" i="1"/>
  <c r="J898" i="1"/>
  <c r="M898" i="1"/>
  <c r="K898" i="1"/>
  <c r="I898" i="1"/>
  <c r="N897" i="1"/>
  <c r="L897" i="1"/>
  <c r="J897" i="1"/>
  <c r="M897" i="1"/>
  <c r="K897" i="1"/>
  <c r="I897" i="1"/>
  <c r="N896" i="1"/>
  <c r="L896" i="1"/>
  <c r="J896" i="1"/>
  <c r="M896" i="1"/>
  <c r="K896" i="1"/>
  <c r="I896" i="1"/>
  <c r="N895" i="1"/>
  <c r="L895" i="1"/>
  <c r="J895" i="1"/>
  <c r="M895" i="1"/>
  <c r="K895" i="1"/>
  <c r="I895" i="1"/>
  <c r="N894" i="1"/>
  <c r="L894" i="1"/>
  <c r="J894" i="1"/>
  <c r="M894" i="1"/>
  <c r="K894" i="1"/>
  <c r="I894" i="1"/>
  <c r="N893" i="1"/>
  <c r="L893" i="1"/>
  <c r="J893" i="1"/>
  <c r="M893" i="1"/>
  <c r="K893" i="1"/>
  <c r="I893" i="1"/>
  <c r="N892" i="1"/>
  <c r="L892" i="1"/>
  <c r="J892" i="1"/>
  <c r="M892" i="1"/>
  <c r="K892" i="1"/>
  <c r="I892" i="1"/>
  <c r="N891" i="1"/>
  <c r="L891" i="1"/>
  <c r="J891" i="1"/>
  <c r="M891" i="1"/>
  <c r="K891" i="1"/>
  <c r="I891" i="1"/>
  <c r="N890" i="1"/>
  <c r="L890" i="1"/>
  <c r="J890" i="1"/>
  <c r="M890" i="1"/>
  <c r="K890" i="1"/>
  <c r="I890" i="1"/>
  <c r="N889" i="1"/>
  <c r="L889" i="1"/>
  <c r="J889" i="1"/>
  <c r="M889" i="1"/>
  <c r="K889" i="1"/>
  <c r="I889" i="1"/>
  <c r="N888" i="1"/>
  <c r="L888" i="1"/>
  <c r="J888" i="1"/>
  <c r="M888" i="1"/>
  <c r="K888" i="1"/>
  <c r="I888" i="1"/>
  <c r="N887" i="1"/>
  <c r="L887" i="1"/>
  <c r="J887" i="1"/>
  <c r="M887" i="1"/>
  <c r="K887" i="1"/>
  <c r="I887" i="1"/>
  <c r="N886" i="1"/>
  <c r="L886" i="1"/>
  <c r="J886" i="1"/>
  <c r="M886" i="1"/>
  <c r="K886" i="1"/>
  <c r="I886" i="1"/>
  <c r="N885" i="1"/>
  <c r="L885" i="1"/>
  <c r="J885" i="1"/>
  <c r="M885" i="1"/>
  <c r="K885" i="1"/>
  <c r="I885" i="1"/>
  <c r="N884" i="1"/>
  <c r="L884" i="1"/>
  <c r="J884" i="1"/>
  <c r="M884" i="1"/>
  <c r="K884" i="1"/>
  <c r="I884" i="1"/>
  <c r="N883" i="1"/>
  <c r="L883" i="1"/>
  <c r="J883" i="1"/>
  <c r="M883" i="1"/>
  <c r="K883" i="1"/>
  <c r="I883" i="1"/>
  <c r="N882" i="1"/>
  <c r="L882" i="1"/>
  <c r="J882" i="1"/>
  <c r="M882" i="1"/>
  <c r="K882" i="1"/>
  <c r="I882" i="1"/>
  <c r="N881" i="1"/>
  <c r="L881" i="1"/>
  <c r="J881" i="1"/>
  <c r="M881" i="1"/>
  <c r="K881" i="1"/>
  <c r="I881" i="1"/>
  <c r="N880" i="1"/>
  <c r="L880" i="1"/>
  <c r="J880" i="1"/>
  <c r="M880" i="1"/>
  <c r="K880" i="1"/>
  <c r="I880" i="1"/>
  <c r="N879" i="1"/>
  <c r="L879" i="1"/>
  <c r="J879" i="1"/>
  <c r="M879" i="1"/>
  <c r="K879" i="1"/>
  <c r="I879" i="1"/>
  <c r="N878" i="1"/>
  <c r="L878" i="1"/>
  <c r="J878" i="1"/>
  <c r="M878" i="1"/>
  <c r="K878" i="1"/>
  <c r="I878" i="1"/>
  <c r="N877" i="1"/>
  <c r="L877" i="1"/>
  <c r="J877" i="1"/>
  <c r="M877" i="1"/>
  <c r="K877" i="1"/>
  <c r="I877" i="1"/>
  <c r="N876" i="1"/>
  <c r="L876" i="1"/>
  <c r="J876" i="1"/>
  <c r="M876" i="1"/>
  <c r="K876" i="1"/>
  <c r="I876" i="1"/>
  <c r="N875" i="1"/>
  <c r="L875" i="1"/>
  <c r="J875" i="1"/>
  <c r="M875" i="1"/>
  <c r="K875" i="1"/>
  <c r="I875" i="1"/>
  <c r="N874" i="1"/>
  <c r="L874" i="1"/>
  <c r="J874" i="1"/>
  <c r="M874" i="1"/>
  <c r="K874" i="1"/>
  <c r="I874" i="1"/>
  <c r="N873" i="1"/>
  <c r="L873" i="1"/>
  <c r="J873" i="1"/>
  <c r="M873" i="1"/>
  <c r="K873" i="1"/>
  <c r="I873" i="1"/>
  <c r="N872" i="1"/>
  <c r="L872" i="1"/>
  <c r="J872" i="1"/>
  <c r="M872" i="1"/>
  <c r="K872" i="1"/>
  <c r="I872" i="1"/>
  <c r="N871" i="1"/>
  <c r="L871" i="1"/>
  <c r="J871" i="1"/>
  <c r="M871" i="1"/>
  <c r="K871" i="1"/>
  <c r="I871" i="1"/>
  <c r="N870" i="1"/>
  <c r="L870" i="1"/>
  <c r="J870" i="1"/>
  <c r="M870" i="1"/>
  <c r="K870" i="1"/>
  <c r="I870" i="1"/>
  <c r="N869" i="1"/>
  <c r="L869" i="1"/>
  <c r="J869" i="1"/>
  <c r="M869" i="1"/>
  <c r="K869" i="1"/>
  <c r="I869" i="1"/>
  <c r="N868" i="1"/>
  <c r="L868" i="1"/>
  <c r="J868" i="1"/>
  <c r="M868" i="1"/>
  <c r="K868" i="1"/>
  <c r="I868" i="1"/>
  <c r="N867" i="1"/>
  <c r="L867" i="1"/>
  <c r="J867" i="1"/>
  <c r="M867" i="1"/>
  <c r="K867" i="1"/>
  <c r="I867" i="1"/>
  <c r="N866" i="1"/>
  <c r="L866" i="1"/>
  <c r="J866" i="1"/>
  <c r="M866" i="1"/>
  <c r="K866" i="1"/>
  <c r="I866" i="1"/>
  <c r="N865" i="1"/>
  <c r="L865" i="1"/>
  <c r="J865" i="1"/>
  <c r="M865" i="1"/>
  <c r="K865" i="1"/>
  <c r="I865" i="1"/>
  <c r="N864" i="1"/>
  <c r="L864" i="1"/>
  <c r="J864" i="1"/>
  <c r="M864" i="1"/>
  <c r="K864" i="1"/>
  <c r="I864" i="1"/>
  <c r="N863" i="1"/>
  <c r="L863" i="1"/>
  <c r="J863" i="1"/>
  <c r="M863" i="1"/>
  <c r="K863" i="1"/>
  <c r="I863" i="1"/>
  <c r="N862" i="1"/>
  <c r="L862" i="1"/>
  <c r="J862" i="1"/>
  <c r="M862" i="1"/>
  <c r="K862" i="1"/>
  <c r="I862" i="1"/>
  <c r="N861" i="1"/>
  <c r="L861" i="1"/>
  <c r="J861" i="1"/>
  <c r="M861" i="1"/>
  <c r="K861" i="1"/>
  <c r="I861" i="1"/>
  <c r="N860" i="1"/>
  <c r="L860" i="1"/>
  <c r="J860" i="1"/>
  <c r="M860" i="1"/>
  <c r="K860" i="1"/>
  <c r="I860" i="1"/>
  <c r="N859" i="1"/>
  <c r="L859" i="1"/>
  <c r="J859" i="1"/>
  <c r="M859" i="1"/>
  <c r="K859" i="1"/>
  <c r="I859" i="1"/>
  <c r="N858" i="1"/>
  <c r="L858" i="1"/>
  <c r="J858" i="1"/>
  <c r="M858" i="1"/>
  <c r="K858" i="1"/>
  <c r="I858" i="1"/>
  <c r="N857" i="1"/>
  <c r="L857" i="1"/>
  <c r="J857" i="1"/>
  <c r="M857" i="1"/>
  <c r="K857" i="1"/>
  <c r="I857" i="1"/>
  <c r="N856" i="1"/>
  <c r="L856" i="1"/>
  <c r="J856" i="1"/>
  <c r="M856" i="1"/>
  <c r="K856" i="1"/>
  <c r="I856" i="1"/>
  <c r="N855" i="1"/>
  <c r="L855" i="1"/>
  <c r="J855" i="1"/>
  <c r="M855" i="1"/>
  <c r="K855" i="1"/>
  <c r="I855" i="1"/>
  <c r="N854" i="1"/>
  <c r="L854" i="1"/>
  <c r="J854" i="1"/>
  <c r="M854" i="1"/>
  <c r="K854" i="1"/>
  <c r="I854" i="1"/>
  <c r="N853" i="1"/>
  <c r="L853" i="1"/>
  <c r="J853" i="1"/>
  <c r="M853" i="1"/>
  <c r="K853" i="1"/>
  <c r="I853" i="1"/>
  <c r="N852" i="1"/>
  <c r="L852" i="1"/>
  <c r="J852" i="1"/>
  <c r="M852" i="1"/>
  <c r="K852" i="1"/>
  <c r="I852" i="1"/>
  <c r="N851" i="1"/>
  <c r="L851" i="1"/>
  <c r="J851" i="1"/>
  <c r="M851" i="1"/>
  <c r="K851" i="1"/>
  <c r="I851" i="1"/>
  <c r="N850" i="1"/>
  <c r="L850" i="1"/>
  <c r="J850" i="1"/>
  <c r="M850" i="1"/>
  <c r="K850" i="1"/>
  <c r="I850" i="1"/>
  <c r="N849" i="1"/>
  <c r="L849" i="1"/>
  <c r="J849" i="1"/>
  <c r="M849" i="1"/>
  <c r="K849" i="1"/>
  <c r="I849" i="1"/>
  <c r="N848" i="1"/>
  <c r="L848" i="1"/>
  <c r="J848" i="1"/>
  <c r="M848" i="1"/>
  <c r="K848" i="1"/>
  <c r="I848" i="1"/>
  <c r="N847" i="1"/>
  <c r="L847" i="1"/>
  <c r="J847" i="1"/>
  <c r="M847" i="1"/>
  <c r="K847" i="1"/>
  <c r="I847" i="1"/>
  <c r="N846" i="1"/>
  <c r="L846" i="1"/>
  <c r="J846" i="1"/>
  <c r="M846" i="1"/>
  <c r="K846" i="1"/>
  <c r="I846" i="1"/>
  <c r="N845" i="1"/>
  <c r="L845" i="1"/>
  <c r="J845" i="1"/>
  <c r="M845" i="1"/>
  <c r="K845" i="1"/>
  <c r="I845" i="1"/>
  <c r="N844" i="1"/>
  <c r="L844" i="1"/>
  <c r="J844" i="1"/>
  <c r="M844" i="1"/>
  <c r="K844" i="1"/>
  <c r="I844" i="1"/>
  <c r="N843" i="1"/>
  <c r="L843" i="1"/>
  <c r="J843" i="1"/>
  <c r="M843" i="1"/>
  <c r="K843" i="1"/>
  <c r="I843" i="1"/>
  <c r="N842" i="1"/>
  <c r="L842" i="1"/>
  <c r="J842" i="1"/>
  <c r="M842" i="1"/>
  <c r="K842" i="1"/>
  <c r="I842" i="1"/>
  <c r="N841" i="1"/>
  <c r="L841" i="1"/>
  <c r="J841" i="1"/>
  <c r="M841" i="1"/>
  <c r="K841" i="1"/>
  <c r="I841" i="1"/>
  <c r="N840" i="1"/>
  <c r="L840" i="1"/>
  <c r="J840" i="1"/>
  <c r="M840" i="1"/>
  <c r="K840" i="1"/>
  <c r="I840" i="1"/>
  <c r="N839" i="1"/>
  <c r="L839" i="1"/>
  <c r="J839" i="1"/>
  <c r="M839" i="1"/>
  <c r="K839" i="1"/>
  <c r="I839" i="1"/>
  <c r="N838" i="1"/>
  <c r="L838" i="1"/>
  <c r="J838" i="1"/>
  <c r="M838" i="1"/>
  <c r="K838" i="1"/>
  <c r="I838" i="1"/>
  <c r="N837" i="1"/>
  <c r="L837" i="1"/>
  <c r="J837" i="1"/>
  <c r="M837" i="1"/>
  <c r="K837" i="1"/>
  <c r="I837" i="1"/>
  <c r="N836" i="1"/>
  <c r="L836" i="1"/>
  <c r="J836" i="1"/>
  <c r="M836" i="1"/>
  <c r="K836" i="1"/>
  <c r="I836" i="1"/>
  <c r="N835" i="1"/>
  <c r="L835" i="1"/>
  <c r="J835" i="1"/>
  <c r="M835" i="1"/>
  <c r="K835" i="1"/>
  <c r="I835" i="1"/>
  <c r="N834" i="1"/>
  <c r="L834" i="1"/>
  <c r="J834" i="1"/>
  <c r="M834" i="1"/>
  <c r="K834" i="1"/>
  <c r="I834" i="1"/>
  <c r="N833" i="1"/>
  <c r="L833" i="1"/>
  <c r="J833" i="1"/>
  <c r="M833" i="1"/>
  <c r="K833" i="1"/>
  <c r="I833" i="1"/>
  <c r="N832" i="1"/>
  <c r="L832" i="1"/>
  <c r="J832" i="1"/>
  <c r="M832" i="1"/>
  <c r="K832" i="1"/>
  <c r="I832" i="1"/>
  <c r="N831" i="1"/>
  <c r="L831" i="1"/>
  <c r="J831" i="1"/>
  <c r="M831" i="1"/>
  <c r="K831" i="1"/>
  <c r="I831" i="1"/>
  <c r="N830" i="1"/>
  <c r="L830" i="1"/>
  <c r="J830" i="1"/>
  <c r="M830" i="1"/>
  <c r="K830" i="1"/>
  <c r="I830" i="1"/>
  <c r="N829" i="1"/>
  <c r="L829" i="1"/>
  <c r="J829" i="1"/>
  <c r="M829" i="1"/>
  <c r="K829" i="1"/>
  <c r="I829" i="1"/>
  <c r="N828" i="1"/>
  <c r="L828" i="1"/>
  <c r="J828" i="1"/>
  <c r="M828" i="1"/>
  <c r="K828" i="1"/>
  <c r="I828" i="1"/>
  <c r="N827" i="1"/>
  <c r="L827" i="1"/>
  <c r="J827" i="1"/>
  <c r="M827" i="1"/>
  <c r="K827" i="1"/>
  <c r="I827" i="1"/>
  <c r="N826" i="1"/>
  <c r="L826" i="1"/>
  <c r="J826" i="1"/>
  <c r="M826" i="1"/>
  <c r="K826" i="1"/>
  <c r="I826" i="1"/>
  <c r="N825" i="1"/>
  <c r="L825" i="1"/>
  <c r="J825" i="1"/>
  <c r="M825" i="1"/>
  <c r="K825" i="1"/>
  <c r="I825" i="1"/>
  <c r="N824" i="1"/>
  <c r="L824" i="1"/>
  <c r="J824" i="1"/>
  <c r="M824" i="1"/>
  <c r="K824" i="1"/>
  <c r="I824" i="1"/>
  <c r="N823" i="1"/>
  <c r="L823" i="1"/>
  <c r="J823" i="1"/>
  <c r="M823" i="1"/>
  <c r="K823" i="1"/>
  <c r="I823" i="1"/>
  <c r="N822" i="1"/>
  <c r="L822" i="1"/>
  <c r="J822" i="1"/>
  <c r="M822" i="1"/>
  <c r="K822" i="1"/>
  <c r="I822" i="1"/>
  <c r="N821" i="1"/>
  <c r="L821" i="1"/>
  <c r="J821" i="1"/>
  <c r="M821" i="1"/>
  <c r="K821" i="1"/>
  <c r="I821" i="1"/>
  <c r="N820" i="1"/>
  <c r="L820" i="1"/>
  <c r="J820" i="1"/>
  <c r="M820" i="1"/>
  <c r="K820" i="1"/>
  <c r="I820" i="1"/>
  <c r="N819" i="1"/>
  <c r="L819" i="1"/>
  <c r="J819" i="1"/>
  <c r="M819" i="1"/>
  <c r="K819" i="1"/>
  <c r="I819" i="1"/>
  <c r="N818" i="1"/>
  <c r="L818" i="1"/>
  <c r="J818" i="1"/>
  <c r="M818" i="1"/>
  <c r="K818" i="1"/>
  <c r="I818" i="1"/>
  <c r="N817" i="1"/>
  <c r="L817" i="1"/>
  <c r="J817" i="1"/>
  <c r="M817" i="1"/>
  <c r="K817" i="1"/>
  <c r="I817" i="1"/>
  <c r="N816" i="1"/>
  <c r="L816" i="1"/>
  <c r="J816" i="1"/>
  <c r="M816" i="1"/>
  <c r="K816" i="1"/>
  <c r="I816" i="1"/>
  <c r="N815" i="1"/>
  <c r="L815" i="1"/>
  <c r="J815" i="1"/>
  <c r="M815" i="1"/>
  <c r="K815" i="1"/>
  <c r="I815" i="1"/>
  <c r="N814" i="1"/>
  <c r="L814" i="1"/>
  <c r="J814" i="1"/>
  <c r="M814" i="1"/>
  <c r="K814" i="1"/>
  <c r="I814" i="1"/>
  <c r="N813" i="1"/>
  <c r="L813" i="1"/>
  <c r="J813" i="1"/>
  <c r="M813" i="1"/>
  <c r="K813" i="1"/>
  <c r="I813" i="1"/>
  <c r="N812" i="1"/>
  <c r="L812" i="1"/>
  <c r="J812" i="1"/>
  <c r="M812" i="1"/>
  <c r="K812" i="1"/>
  <c r="I812" i="1"/>
  <c r="N811" i="1"/>
  <c r="L811" i="1"/>
  <c r="J811" i="1"/>
  <c r="M811" i="1"/>
  <c r="K811" i="1"/>
  <c r="I811" i="1"/>
  <c r="N810" i="1"/>
  <c r="L810" i="1"/>
  <c r="J810" i="1"/>
  <c r="M810" i="1"/>
  <c r="K810" i="1"/>
  <c r="I810" i="1"/>
  <c r="N809" i="1"/>
  <c r="L809" i="1"/>
  <c r="J809" i="1"/>
  <c r="M809" i="1"/>
  <c r="K809" i="1"/>
  <c r="I809" i="1"/>
  <c r="N808" i="1"/>
  <c r="L808" i="1"/>
  <c r="J808" i="1"/>
  <c r="M808" i="1"/>
  <c r="K808" i="1"/>
  <c r="I808" i="1"/>
  <c r="N807" i="1"/>
  <c r="L807" i="1"/>
  <c r="J807" i="1"/>
  <c r="M807" i="1"/>
  <c r="K807" i="1"/>
  <c r="I807" i="1"/>
  <c r="N806" i="1"/>
  <c r="L806" i="1"/>
  <c r="J806" i="1"/>
  <c r="M806" i="1"/>
  <c r="K806" i="1"/>
  <c r="I806" i="1"/>
  <c r="N805" i="1"/>
  <c r="L805" i="1"/>
  <c r="J805" i="1"/>
  <c r="M805" i="1"/>
  <c r="K805" i="1"/>
  <c r="I805" i="1"/>
  <c r="N804" i="1"/>
  <c r="L804" i="1"/>
  <c r="J804" i="1"/>
  <c r="M804" i="1"/>
  <c r="K804" i="1"/>
  <c r="I804" i="1"/>
  <c r="N803" i="1"/>
  <c r="L803" i="1"/>
  <c r="J803" i="1"/>
  <c r="M803" i="1"/>
  <c r="K803" i="1"/>
  <c r="I803" i="1"/>
  <c r="N802" i="1"/>
  <c r="L802" i="1"/>
  <c r="J802" i="1"/>
  <c r="M802" i="1"/>
  <c r="K802" i="1"/>
  <c r="I802" i="1"/>
  <c r="N801" i="1"/>
  <c r="L801" i="1"/>
  <c r="J801" i="1"/>
  <c r="M801" i="1"/>
  <c r="K801" i="1"/>
  <c r="I801" i="1"/>
  <c r="N800" i="1"/>
  <c r="L800" i="1"/>
  <c r="J800" i="1"/>
  <c r="M800" i="1"/>
  <c r="K800" i="1"/>
  <c r="I800" i="1"/>
  <c r="N799" i="1"/>
  <c r="L799" i="1"/>
  <c r="J799" i="1"/>
  <c r="M799" i="1"/>
  <c r="K799" i="1"/>
  <c r="I799" i="1"/>
  <c r="N798" i="1"/>
  <c r="L798" i="1"/>
  <c r="J798" i="1"/>
  <c r="M798" i="1"/>
  <c r="K798" i="1"/>
  <c r="I798" i="1"/>
  <c r="N797" i="1"/>
  <c r="L797" i="1"/>
  <c r="J797" i="1"/>
  <c r="M797" i="1"/>
  <c r="K797" i="1"/>
  <c r="I797" i="1"/>
  <c r="N796" i="1"/>
  <c r="L796" i="1"/>
  <c r="J796" i="1"/>
  <c r="M796" i="1"/>
  <c r="K796" i="1"/>
  <c r="I796" i="1"/>
  <c r="N795" i="1"/>
  <c r="L795" i="1"/>
  <c r="J795" i="1"/>
  <c r="M795" i="1"/>
  <c r="K795" i="1"/>
  <c r="I795" i="1"/>
  <c r="N794" i="1"/>
  <c r="L794" i="1"/>
  <c r="J794" i="1"/>
  <c r="M794" i="1"/>
  <c r="K794" i="1"/>
  <c r="I794" i="1"/>
  <c r="N793" i="1"/>
  <c r="L793" i="1"/>
  <c r="J793" i="1"/>
  <c r="M793" i="1"/>
  <c r="K793" i="1"/>
  <c r="I793" i="1"/>
  <c r="N792" i="1"/>
  <c r="L792" i="1"/>
  <c r="J792" i="1"/>
  <c r="M792" i="1"/>
  <c r="K792" i="1"/>
  <c r="I792" i="1"/>
  <c r="N791" i="1"/>
  <c r="L791" i="1"/>
  <c r="J791" i="1"/>
  <c r="M791" i="1"/>
  <c r="K791" i="1"/>
  <c r="I791" i="1"/>
  <c r="N790" i="1"/>
  <c r="L790" i="1"/>
  <c r="J790" i="1"/>
  <c r="M790" i="1"/>
  <c r="K790" i="1"/>
  <c r="I790" i="1"/>
  <c r="N789" i="1"/>
  <c r="L789" i="1"/>
  <c r="J789" i="1"/>
  <c r="M789" i="1"/>
  <c r="K789" i="1"/>
  <c r="I789" i="1"/>
  <c r="N788" i="1"/>
  <c r="L788" i="1"/>
  <c r="J788" i="1"/>
  <c r="M788" i="1"/>
  <c r="K788" i="1"/>
  <c r="I788" i="1"/>
  <c r="N787" i="1"/>
  <c r="L787" i="1"/>
  <c r="J787" i="1"/>
  <c r="M787" i="1"/>
  <c r="K787" i="1"/>
  <c r="I787" i="1"/>
  <c r="N786" i="1"/>
  <c r="L786" i="1"/>
  <c r="J786" i="1"/>
  <c r="M786" i="1"/>
  <c r="K786" i="1"/>
  <c r="I786" i="1"/>
  <c r="N785" i="1"/>
  <c r="L785" i="1"/>
  <c r="J785" i="1"/>
  <c r="M785" i="1"/>
  <c r="K785" i="1"/>
  <c r="I785" i="1"/>
  <c r="N784" i="1"/>
  <c r="L784" i="1"/>
  <c r="J784" i="1"/>
  <c r="M784" i="1"/>
  <c r="K784" i="1"/>
  <c r="I784" i="1"/>
  <c r="N783" i="1"/>
  <c r="L783" i="1"/>
  <c r="J783" i="1"/>
  <c r="M783" i="1"/>
  <c r="K783" i="1"/>
  <c r="I783" i="1"/>
  <c r="N782" i="1"/>
  <c r="L782" i="1"/>
  <c r="J782" i="1"/>
  <c r="M782" i="1"/>
  <c r="K782" i="1"/>
  <c r="I782" i="1"/>
  <c r="N781" i="1"/>
  <c r="L781" i="1"/>
  <c r="J781" i="1"/>
  <c r="M781" i="1"/>
  <c r="K781" i="1"/>
  <c r="I781" i="1"/>
  <c r="N780" i="1"/>
  <c r="L780" i="1"/>
  <c r="J780" i="1"/>
  <c r="M780" i="1"/>
  <c r="K780" i="1"/>
  <c r="I780" i="1"/>
  <c r="N779" i="1"/>
  <c r="L779" i="1"/>
  <c r="J779" i="1"/>
  <c r="M779" i="1"/>
  <c r="K779" i="1"/>
  <c r="I779" i="1"/>
  <c r="N778" i="1"/>
  <c r="L778" i="1"/>
  <c r="J778" i="1"/>
  <c r="M778" i="1"/>
  <c r="K778" i="1"/>
  <c r="I778" i="1"/>
  <c r="N777" i="1"/>
  <c r="L777" i="1"/>
  <c r="J777" i="1"/>
  <c r="M777" i="1"/>
  <c r="K777" i="1"/>
  <c r="I777" i="1"/>
  <c r="N776" i="1"/>
  <c r="L776" i="1"/>
  <c r="J776" i="1"/>
  <c r="M776" i="1"/>
  <c r="K776" i="1"/>
  <c r="I776" i="1"/>
  <c r="N775" i="1"/>
  <c r="L775" i="1"/>
  <c r="J775" i="1"/>
  <c r="M775" i="1"/>
  <c r="K775" i="1"/>
  <c r="I775" i="1"/>
  <c r="N774" i="1"/>
  <c r="L774" i="1"/>
  <c r="J774" i="1"/>
  <c r="M774" i="1"/>
  <c r="K774" i="1"/>
  <c r="I774" i="1"/>
  <c r="N773" i="1"/>
  <c r="L773" i="1"/>
  <c r="J773" i="1"/>
  <c r="M773" i="1"/>
  <c r="K773" i="1"/>
  <c r="I773" i="1"/>
  <c r="N772" i="1"/>
  <c r="L772" i="1"/>
  <c r="J772" i="1"/>
  <c r="M772" i="1"/>
  <c r="K772" i="1"/>
  <c r="I772" i="1"/>
  <c r="N771" i="1"/>
  <c r="L771" i="1"/>
  <c r="J771" i="1"/>
  <c r="M771" i="1"/>
  <c r="K771" i="1"/>
  <c r="I771" i="1"/>
  <c r="N770" i="1"/>
  <c r="L770" i="1"/>
  <c r="J770" i="1"/>
  <c r="M770" i="1"/>
  <c r="K770" i="1"/>
  <c r="I770" i="1"/>
  <c r="N769" i="1"/>
  <c r="L769" i="1"/>
  <c r="J769" i="1"/>
  <c r="M769" i="1"/>
  <c r="K769" i="1"/>
  <c r="I769" i="1"/>
  <c r="N768" i="1"/>
  <c r="L768" i="1"/>
  <c r="J768" i="1"/>
  <c r="M768" i="1"/>
  <c r="K768" i="1"/>
  <c r="I768" i="1"/>
  <c r="N767" i="1"/>
  <c r="L767" i="1"/>
  <c r="J767" i="1"/>
  <c r="M767" i="1"/>
  <c r="K767" i="1"/>
  <c r="I767" i="1"/>
  <c r="N766" i="1"/>
  <c r="L766" i="1"/>
  <c r="J766" i="1"/>
  <c r="M766" i="1"/>
  <c r="K766" i="1"/>
  <c r="I766" i="1"/>
  <c r="N765" i="1"/>
  <c r="L765" i="1"/>
  <c r="J765" i="1"/>
  <c r="M765" i="1"/>
  <c r="K765" i="1"/>
  <c r="I765" i="1"/>
  <c r="N764" i="1"/>
  <c r="L764" i="1"/>
  <c r="J764" i="1"/>
  <c r="M764" i="1"/>
  <c r="K764" i="1"/>
  <c r="I764" i="1"/>
  <c r="N763" i="1"/>
  <c r="L763" i="1"/>
  <c r="J763" i="1"/>
  <c r="M763" i="1"/>
  <c r="K763" i="1"/>
  <c r="I763" i="1"/>
  <c r="N762" i="1"/>
  <c r="L762" i="1"/>
  <c r="J762" i="1"/>
  <c r="M762" i="1"/>
  <c r="K762" i="1"/>
  <c r="I762" i="1"/>
  <c r="N761" i="1"/>
  <c r="L761" i="1"/>
  <c r="J761" i="1"/>
  <c r="M761" i="1"/>
  <c r="K761" i="1"/>
  <c r="I761" i="1"/>
  <c r="N760" i="1"/>
  <c r="L760" i="1"/>
  <c r="J760" i="1"/>
  <c r="M760" i="1"/>
  <c r="K760" i="1"/>
  <c r="I760" i="1"/>
  <c r="N759" i="1"/>
  <c r="L759" i="1"/>
  <c r="J759" i="1"/>
  <c r="M759" i="1"/>
  <c r="K759" i="1"/>
  <c r="I759" i="1"/>
  <c r="N758" i="1"/>
  <c r="L758" i="1"/>
  <c r="J758" i="1"/>
  <c r="M758" i="1"/>
  <c r="K758" i="1"/>
  <c r="I758" i="1"/>
  <c r="N757" i="1"/>
  <c r="L757" i="1"/>
  <c r="J757" i="1"/>
  <c r="M757" i="1"/>
  <c r="K757" i="1"/>
  <c r="I757" i="1"/>
  <c r="N756" i="1"/>
  <c r="L756" i="1"/>
  <c r="J756" i="1"/>
  <c r="M756" i="1"/>
  <c r="K756" i="1"/>
  <c r="I756" i="1"/>
  <c r="N755" i="1"/>
  <c r="L755" i="1"/>
  <c r="J755" i="1"/>
  <c r="M755" i="1"/>
  <c r="K755" i="1"/>
  <c r="I755" i="1"/>
  <c r="N754" i="1"/>
  <c r="L754" i="1"/>
  <c r="J754" i="1"/>
  <c r="M754" i="1"/>
  <c r="K754" i="1"/>
  <c r="I754" i="1"/>
  <c r="N753" i="1"/>
  <c r="L753" i="1"/>
  <c r="J753" i="1"/>
  <c r="M753" i="1"/>
  <c r="K753" i="1"/>
  <c r="I753" i="1"/>
  <c r="N752" i="1"/>
  <c r="L752" i="1"/>
  <c r="J752" i="1"/>
  <c r="M752" i="1"/>
  <c r="K752" i="1"/>
  <c r="I752" i="1"/>
  <c r="N751" i="1"/>
  <c r="L751" i="1"/>
  <c r="J751" i="1"/>
  <c r="M751" i="1"/>
  <c r="K751" i="1"/>
  <c r="I751" i="1"/>
  <c r="N750" i="1"/>
  <c r="L750" i="1"/>
  <c r="J750" i="1"/>
  <c r="M750" i="1"/>
  <c r="K750" i="1"/>
  <c r="I750" i="1"/>
  <c r="N749" i="1"/>
  <c r="L749" i="1"/>
  <c r="J749" i="1"/>
  <c r="M749" i="1"/>
  <c r="K749" i="1"/>
  <c r="I749" i="1"/>
  <c r="N748" i="1"/>
  <c r="L748" i="1"/>
  <c r="J748" i="1"/>
  <c r="M748" i="1"/>
  <c r="K748" i="1"/>
  <c r="I748" i="1"/>
  <c r="N747" i="1"/>
  <c r="L747" i="1"/>
  <c r="J747" i="1"/>
  <c r="M747" i="1"/>
  <c r="K747" i="1"/>
  <c r="I747" i="1"/>
  <c r="N746" i="1"/>
  <c r="L746" i="1"/>
  <c r="J746" i="1"/>
  <c r="M746" i="1"/>
  <c r="K746" i="1"/>
  <c r="I746" i="1"/>
  <c r="N745" i="1"/>
  <c r="L745" i="1"/>
  <c r="J745" i="1"/>
  <c r="M745" i="1"/>
  <c r="K745" i="1"/>
  <c r="I745" i="1"/>
  <c r="N744" i="1"/>
  <c r="L744" i="1"/>
  <c r="J744" i="1"/>
  <c r="M744" i="1"/>
  <c r="K744" i="1"/>
  <c r="I744" i="1"/>
  <c r="N743" i="1"/>
  <c r="L743" i="1"/>
  <c r="J743" i="1"/>
  <c r="M743" i="1"/>
  <c r="K743" i="1"/>
  <c r="I743" i="1"/>
  <c r="N742" i="1"/>
  <c r="L742" i="1"/>
  <c r="J742" i="1"/>
  <c r="M742" i="1"/>
  <c r="K742" i="1"/>
  <c r="I742" i="1"/>
  <c r="N741" i="1"/>
  <c r="L741" i="1"/>
  <c r="J741" i="1"/>
  <c r="M741" i="1"/>
  <c r="K741" i="1"/>
  <c r="I741" i="1"/>
  <c r="N740" i="1"/>
  <c r="L740" i="1"/>
  <c r="J740" i="1"/>
  <c r="M740" i="1"/>
  <c r="K740" i="1"/>
  <c r="I740" i="1"/>
  <c r="N739" i="1"/>
  <c r="L739" i="1"/>
  <c r="J739" i="1"/>
  <c r="M739" i="1"/>
  <c r="K739" i="1"/>
  <c r="I739" i="1"/>
  <c r="N738" i="1"/>
  <c r="L738" i="1"/>
  <c r="J738" i="1"/>
  <c r="M738" i="1"/>
  <c r="K738" i="1"/>
  <c r="I738" i="1"/>
  <c r="N737" i="1"/>
  <c r="L737" i="1"/>
  <c r="J737" i="1"/>
  <c r="M737" i="1"/>
  <c r="K737" i="1"/>
  <c r="I737" i="1"/>
  <c r="N736" i="1"/>
  <c r="L736" i="1"/>
  <c r="J736" i="1"/>
  <c r="M736" i="1"/>
  <c r="K736" i="1"/>
  <c r="I736" i="1"/>
  <c r="N735" i="1"/>
  <c r="L735" i="1"/>
  <c r="J735" i="1"/>
  <c r="M735" i="1"/>
  <c r="K735" i="1"/>
  <c r="I735" i="1"/>
  <c r="N734" i="1"/>
  <c r="L734" i="1"/>
  <c r="J734" i="1"/>
  <c r="M734" i="1"/>
  <c r="K734" i="1"/>
  <c r="I734" i="1"/>
  <c r="N733" i="1"/>
  <c r="L733" i="1"/>
  <c r="J733" i="1"/>
  <c r="M733" i="1"/>
  <c r="K733" i="1"/>
  <c r="I733" i="1"/>
  <c r="N732" i="1"/>
  <c r="L732" i="1"/>
  <c r="J732" i="1"/>
  <c r="M732" i="1"/>
  <c r="K732" i="1"/>
  <c r="I732" i="1"/>
  <c r="N731" i="1"/>
  <c r="L731" i="1"/>
  <c r="J731" i="1"/>
  <c r="M731" i="1"/>
  <c r="K731" i="1"/>
  <c r="I731" i="1"/>
  <c r="N730" i="1"/>
  <c r="L730" i="1"/>
  <c r="J730" i="1"/>
  <c r="M730" i="1"/>
  <c r="K730" i="1"/>
  <c r="I730" i="1"/>
  <c r="N729" i="1"/>
  <c r="L729" i="1"/>
  <c r="J729" i="1"/>
  <c r="M729" i="1"/>
  <c r="K729" i="1"/>
  <c r="I729" i="1"/>
  <c r="N728" i="1"/>
  <c r="L728" i="1"/>
  <c r="J728" i="1"/>
  <c r="M728" i="1"/>
  <c r="K728" i="1"/>
  <c r="I728" i="1"/>
  <c r="N727" i="1"/>
  <c r="L727" i="1"/>
  <c r="J727" i="1"/>
  <c r="M727" i="1"/>
  <c r="K727" i="1"/>
  <c r="I727" i="1"/>
  <c r="N726" i="1"/>
  <c r="L726" i="1"/>
  <c r="J726" i="1"/>
  <c r="M726" i="1"/>
  <c r="K726" i="1"/>
  <c r="I726" i="1"/>
  <c r="N725" i="1"/>
  <c r="L725" i="1"/>
  <c r="J725" i="1"/>
  <c r="M725" i="1"/>
  <c r="K725" i="1"/>
  <c r="I725" i="1"/>
  <c r="N724" i="1"/>
  <c r="L724" i="1"/>
  <c r="J724" i="1"/>
  <c r="M724" i="1"/>
  <c r="K724" i="1"/>
  <c r="I724" i="1"/>
  <c r="N723" i="1"/>
  <c r="L723" i="1"/>
  <c r="J723" i="1"/>
  <c r="M723" i="1"/>
  <c r="K723" i="1"/>
  <c r="I723" i="1"/>
  <c r="N722" i="1"/>
  <c r="L722" i="1"/>
  <c r="J722" i="1"/>
  <c r="M722" i="1"/>
  <c r="K722" i="1"/>
  <c r="I722" i="1"/>
  <c r="N721" i="1"/>
  <c r="L721" i="1"/>
  <c r="J721" i="1"/>
  <c r="M721" i="1"/>
  <c r="K721" i="1"/>
  <c r="I721" i="1"/>
  <c r="N720" i="1"/>
  <c r="L720" i="1"/>
  <c r="J720" i="1"/>
  <c r="M720" i="1"/>
  <c r="K720" i="1"/>
  <c r="I720" i="1"/>
  <c r="N719" i="1"/>
  <c r="L719" i="1"/>
  <c r="J719" i="1"/>
  <c r="M719" i="1"/>
  <c r="K719" i="1"/>
  <c r="I719" i="1"/>
  <c r="N718" i="1"/>
  <c r="L718" i="1"/>
  <c r="J718" i="1"/>
  <c r="M718" i="1"/>
  <c r="K718" i="1"/>
  <c r="I718" i="1"/>
  <c r="N717" i="1"/>
  <c r="L717" i="1"/>
  <c r="J717" i="1"/>
  <c r="M717" i="1"/>
  <c r="K717" i="1"/>
  <c r="I717" i="1"/>
  <c r="N716" i="1"/>
  <c r="L716" i="1"/>
  <c r="J716" i="1"/>
  <c r="M716" i="1"/>
  <c r="K716" i="1"/>
  <c r="I716" i="1"/>
  <c r="N715" i="1"/>
  <c r="L715" i="1"/>
  <c r="J715" i="1"/>
  <c r="M715" i="1"/>
  <c r="K715" i="1"/>
  <c r="I715" i="1"/>
  <c r="N714" i="1"/>
  <c r="L714" i="1"/>
  <c r="J714" i="1"/>
  <c r="M714" i="1"/>
  <c r="K714" i="1"/>
  <c r="I714" i="1"/>
  <c r="N713" i="1"/>
  <c r="L713" i="1"/>
  <c r="J713" i="1"/>
  <c r="M713" i="1"/>
  <c r="K713" i="1"/>
  <c r="I713" i="1"/>
  <c r="N712" i="1"/>
  <c r="L712" i="1"/>
  <c r="J712" i="1"/>
  <c r="M712" i="1"/>
  <c r="K712" i="1"/>
  <c r="I712" i="1"/>
  <c r="N711" i="1"/>
  <c r="L711" i="1"/>
  <c r="J711" i="1"/>
  <c r="M711" i="1"/>
  <c r="K711" i="1"/>
  <c r="I711" i="1"/>
  <c r="N710" i="1"/>
  <c r="L710" i="1"/>
  <c r="J710" i="1"/>
  <c r="M710" i="1"/>
  <c r="K710" i="1"/>
  <c r="I710" i="1"/>
  <c r="N709" i="1"/>
  <c r="L709" i="1"/>
  <c r="J709" i="1"/>
  <c r="M709" i="1"/>
  <c r="K709" i="1"/>
  <c r="I709" i="1"/>
  <c r="N708" i="1"/>
  <c r="L708" i="1"/>
  <c r="J708" i="1"/>
  <c r="M708" i="1"/>
  <c r="K708" i="1"/>
  <c r="I708" i="1"/>
  <c r="N707" i="1"/>
  <c r="L707" i="1"/>
  <c r="J707" i="1"/>
  <c r="M707" i="1"/>
  <c r="K707" i="1"/>
  <c r="I707" i="1"/>
  <c r="N706" i="1"/>
  <c r="L706" i="1"/>
  <c r="J706" i="1"/>
  <c r="M706" i="1"/>
  <c r="K706" i="1"/>
  <c r="I706" i="1"/>
  <c r="N705" i="1"/>
  <c r="L705" i="1"/>
  <c r="J705" i="1"/>
  <c r="M705" i="1"/>
  <c r="K705" i="1"/>
  <c r="I705" i="1"/>
  <c r="N704" i="1"/>
  <c r="L704" i="1"/>
  <c r="J704" i="1"/>
  <c r="M704" i="1"/>
  <c r="K704" i="1"/>
  <c r="I704" i="1"/>
  <c r="N703" i="1"/>
  <c r="L703" i="1"/>
  <c r="J703" i="1"/>
  <c r="M703" i="1"/>
  <c r="K703" i="1"/>
  <c r="I703" i="1"/>
  <c r="N702" i="1"/>
  <c r="L702" i="1"/>
  <c r="J702" i="1"/>
  <c r="M702" i="1"/>
  <c r="K702" i="1"/>
  <c r="I702" i="1"/>
  <c r="N701" i="1"/>
  <c r="L701" i="1"/>
  <c r="J701" i="1"/>
  <c r="M701" i="1"/>
  <c r="K701" i="1"/>
  <c r="I701" i="1"/>
  <c r="N700" i="1"/>
  <c r="L700" i="1"/>
  <c r="J700" i="1"/>
  <c r="M700" i="1"/>
  <c r="K700" i="1"/>
  <c r="I700" i="1"/>
  <c r="N699" i="1"/>
  <c r="L699" i="1"/>
  <c r="J699" i="1"/>
  <c r="M699" i="1"/>
  <c r="K699" i="1"/>
  <c r="I699" i="1"/>
  <c r="N698" i="1"/>
  <c r="L698" i="1"/>
  <c r="J698" i="1"/>
  <c r="M698" i="1"/>
  <c r="K698" i="1"/>
  <c r="I698" i="1"/>
  <c r="N697" i="1"/>
  <c r="L697" i="1"/>
  <c r="J697" i="1"/>
  <c r="M697" i="1"/>
  <c r="K697" i="1"/>
  <c r="I697" i="1"/>
  <c r="N696" i="1"/>
  <c r="L696" i="1"/>
  <c r="J696" i="1"/>
  <c r="M696" i="1"/>
  <c r="K696" i="1"/>
  <c r="I696" i="1"/>
  <c r="N695" i="1"/>
  <c r="L695" i="1"/>
  <c r="J695" i="1"/>
  <c r="M695" i="1"/>
  <c r="K695" i="1"/>
  <c r="I695" i="1"/>
  <c r="N694" i="1"/>
  <c r="L694" i="1"/>
  <c r="J694" i="1"/>
  <c r="M694" i="1"/>
  <c r="K694" i="1"/>
  <c r="I694" i="1"/>
  <c r="N693" i="1"/>
  <c r="L693" i="1"/>
  <c r="J693" i="1"/>
  <c r="M693" i="1"/>
  <c r="K693" i="1"/>
  <c r="I693" i="1"/>
  <c r="N692" i="1"/>
  <c r="L692" i="1"/>
  <c r="J692" i="1"/>
  <c r="M692" i="1"/>
  <c r="K692" i="1"/>
  <c r="I692" i="1"/>
  <c r="N691" i="1"/>
  <c r="L691" i="1"/>
  <c r="J691" i="1"/>
  <c r="M691" i="1"/>
  <c r="K691" i="1"/>
  <c r="I691" i="1"/>
  <c r="N690" i="1"/>
  <c r="L690" i="1"/>
  <c r="J690" i="1"/>
  <c r="M690" i="1"/>
  <c r="K690" i="1"/>
  <c r="I690" i="1"/>
  <c r="N689" i="1"/>
  <c r="L689" i="1"/>
  <c r="J689" i="1"/>
  <c r="M689" i="1"/>
  <c r="K689" i="1"/>
  <c r="I689" i="1"/>
  <c r="N688" i="1"/>
  <c r="L688" i="1"/>
  <c r="J688" i="1"/>
  <c r="M688" i="1"/>
  <c r="K688" i="1"/>
  <c r="I688" i="1"/>
  <c r="N687" i="1"/>
  <c r="L687" i="1"/>
  <c r="J687" i="1"/>
  <c r="M687" i="1"/>
  <c r="K687" i="1"/>
  <c r="I687" i="1"/>
  <c r="N686" i="1"/>
  <c r="L686" i="1"/>
  <c r="J686" i="1"/>
  <c r="M686" i="1"/>
  <c r="K686" i="1"/>
  <c r="I686" i="1"/>
  <c r="N685" i="1"/>
  <c r="L685" i="1"/>
  <c r="J685" i="1"/>
  <c r="M685" i="1"/>
  <c r="K685" i="1"/>
  <c r="I685" i="1"/>
  <c r="N684" i="1"/>
  <c r="L684" i="1"/>
  <c r="J684" i="1"/>
  <c r="M684" i="1"/>
  <c r="K684" i="1"/>
  <c r="I684" i="1"/>
  <c r="N683" i="1"/>
  <c r="L683" i="1"/>
  <c r="J683" i="1"/>
  <c r="M683" i="1"/>
  <c r="K683" i="1"/>
  <c r="I683" i="1"/>
  <c r="N682" i="1"/>
  <c r="L682" i="1"/>
  <c r="J682" i="1"/>
  <c r="M682" i="1"/>
  <c r="K682" i="1"/>
  <c r="I682" i="1"/>
  <c r="N681" i="1"/>
  <c r="L681" i="1"/>
  <c r="J681" i="1"/>
  <c r="M681" i="1"/>
  <c r="K681" i="1"/>
  <c r="I681" i="1"/>
  <c r="N680" i="1"/>
  <c r="L680" i="1"/>
  <c r="J680" i="1"/>
  <c r="M680" i="1"/>
  <c r="K680" i="1"/>
  <c r="I680" i="1"/>
  <c r="N679" i="1"/>
  <c r="L679" i="1"/>
  <c r="J679" i="1"/>
  <c r="M679" i="1"/>
  <c r="K679" i="1"/>
  <c r="I679" i="1"/>
  <c r="N678" i="1"/>
  <c r="L678" i="1"/>
  <c r="J678" i="1"/>
  <c r="M678" i="1"/>
  <c r="K678" i="1"/>
  <c r="I678" i="1"/>
  <c r="N677" i="1"/>
  <c r="L677" i="1"/>
  <c r="J677" i="1"/>
  <c r="M677" i="1"/>
  <c r="K677" i="1"/>
  <c r="I677" i="1"/>
  <c r="N676" i="1"/>
  <c r="L676" i="1"/>
  <c r="J676" i="1"/>
  <c r="M676" i="1"/>
  <c r="K676" i="1"/>
  <c r="I676" i="1"/>
  <c r="N675" i="1"/>
  <c r="L675" i="1"/>
  <c r="J675" i="1"/>
  <c r="M675" i="1"/>
  <c r="K675" i="1"/>
  <c r="I675" i="1"/>
  <c r="N674" i="1"/>
  <c r="L674" i="1"/>
  <c r="J674" i="1"/>
  <c r="M674" i="1"/>
  <c r="K674" i="1"/>
  <c r="I674" i="1"/>
  <c r="N673" i="1"/>
  <c r="L673" i="1"/>
  <c r="J673" i="1"/>
  <c r="M673" i="1"/>
  <c r="K673" i="1"/>
  <c r="I673" i="1"/>
  <c r="N672" i="1"/>
  <c r="L672" i="1"/>
  <c r="J672" i="1"/>
  <c r="M672" i="1"/>
  <c r="K672" i="1"/>
  <c r="I672" i="1"/>
  <c r="N671" i="1"/>
  <c r="L671" i="1"/>
  <c r="J671" i="1"/>
  <c r="M671" i="1"/>
  <c r="K671" i="1"/>
  <c r="I671" i="1"/>
  <c r="N670" i="1"/>
  <c r="L670" i="1"/>
  <c r="J670" i="1"/>
  <c r="M670" i="1"/>
  <c r="K670" i="1"/>
  <c r="I670" i="1"/>
  <c r="N669" i="1"/>
  <c r="L669" i="1"/>
  <c r="J669" i="1"/>
  <c r="M669" i="1"/>
  <c r="K669" i="1"/>
  <c r="I669" i="1"/>
  <c r="N668" i="1"/>
  <c r="L668" i="1"/>
  <c r="J668" i="1"/>
  <c r="M668" i="1"/>
  <c r="K668" i="1"/>
  <c r="I668" i="1"/>
  <c r="N667" i="1"/>
  <c r="L667" i="1"/>
  <c r="J667" i="1"/>
  <c r="M667" i="1"/>
  <c r="K667" i="1"/>
  <c r="I667" i="1"/>
  <c r="N666" i="1"/>
  <c r="L666" i="1"/>
  <c r="J666" i="1"/>
  <c r="M666" i="1"/>
  <c r="K666" i="1"/>
  <c r="I666" i="1"/>
  <c r="N665" i="1"/>
  <c r="L665" i="1"/>
  <c r="J665" i="1"/>
  <c r="M665" i="1"/>
  <c r="K665" i="1"/>
  <c r="I665" i="1"/>
  <c r="N664" i="1"/>
  <c r="L664" i="1"/>
  <c r="J664" i="1"/>
  <c r="M664" i="1"/>
  <c r="K664" i="1"/>
  <c r="I664" i="1"/>
  <c r="N663" i="1"/>
  <c r="L663" i="1"/>
  <c r="J663" i="1"/>
  <c r="M663" i="1"/>
  <c r="K663" i="1"/>
  <c r="I663" i="1"/>
  <c r="N662" i="1"/>
  <c r="L662" i="1"/>
  <c r="J662" i="1"/>
  <c r="M662" i="1"/>
  <c r="K662" i="1"/>
  <c r="I662" i="1"/>
  <c r="N661" i="1"/>
  <c r="L661" i="1"/>
  <c r="J661" i="1"/>
  <c r="M661" i="1"/>
  <c r="K661" i="1"/>
  <c r="I661" i="1"/>
  <c r="N660" i="1"/>
  <c r="L660" i="1"/>
  <c r="J660" i="1"/>
  <c r="M660" i="1"/>
  <c r="K660" i="1"/>
  <c r="I660" i="1"/>
  <c r="N659" i="1"/>
  <c r="L659" i="1"/>
  <c r="J659" i="1"/>
  <c r="M659" i="1"/>
  <c r="K659" i="1"/>
  <c r="I659" i="1"/>
  <c r="N658" i="1"/>
  <c r="L658" i="1"/>
  <c r="J658" i="1"/>
  <c r="M658" i="1"/>
  <c r="K658" i="1"/>
  <c r="I658" i="1"/>
  <c r="N657" i="1"/>
  <c r="L657" i="1"/>
  <c r="J657" i="1"/>
  <c r="M657" i="1"/>
  <c r="K657" i="1"/>
  <c r="I657" i="1"/>
  <c r="N656" i="1"/>
  <c r="L656" i="1"/>
  <c r="J656" i="1"/>
  <c r="M656" i="1"/>
  <c r="K656" i="1"/>
  <c r="I656" i="1"/>
  <c r="N655" i="1"/>
  <c r="L655" i="1"/>
  <c r="J655" i="1"/>
  <c r="M655" i="1"/>
  <c r="K655" i="1"/>
  <c r="I655" i="1"/>
  <c r="N654" i="1"/>
  <c r="L654" i="1"/>
  <c r="J654" i="1"/>
  <c r="M654" i="1"/>
  <c r="K654" i="1"/>
  <c r="I654" i="1"/>
  <c r="N653" i="1"/>
  <c r="L653" i="1"/>
  <c r="J653" i="1"/>
  <c r="M653" i="1"/>
  <c r="K653" i="1"/>
  <c r="I653" i="1"/>
  <c r="N652" i="1"/>
  <c r="L652" i="1"/>
  <c r="J652" i="1"/>
  <c r="M652" i="1"/>
  <c r="K652" i="1"/>
  <c r="I652" i="1"/>
  <c r="N651" i="1"/>
  <c r="L651" i="1"/>
  <c r="J651" i="1"/>
  <c r="M651" i="1"/>
  <c r="K651" i="1"/>
  <c r="I651" i="1"/>
  <c r="N650" i="1"/>
  <c r="L650" i="1"/>
  <c r="J650" i="1"/>
  <c r="M650" i="1"/>
  <c r="K650" i="1"/>
  <c r="I650" i="1"/>
  <c r="N649" i="1"/>
  <c r="L649" i="1"/>
  <c r="J649" i="1"/>
  <c r="M649" i="1"/>
  <c r="K649" i="1"/>
  <c r="I649" i="1"/>
  <c r="N648" i="1"/>
  <c r="L648" i="1"/>
  <c r="J648" i="1"/>
  <c r="M648" i="1"/>
  <c r="K648" i="1"/>
  <c r="I648" i="1"/>
  <c r="N647" i="1"/>
  <c r="L647" i="1"/>
  <c r="J647" i="1"/>
  <c r="M647" i="1"/>
  <c r="K647" i="1"/>
  <c r="I647" i="1"/>
  <c r="N646" i="1"/>
  <c r="L646" i="1"/>
  <c r="J646" i="1"/>
  <c r="M646" i="1"/>
  <c r="K646" i="1"/>
  <c r="I646" i="1"/>
  <c r="N645" i="1"/>
  <c r="L645" i="1"/>
  <c r="J645" i="1"/>
  <c r="M645" i="1"/>
  <c r="K645" i="1"/>
  <c r="I645" i="1"/>
  <c r="N644" i="1"/>
  <c r="L644" i="1"/>
  <c r="J644" i="1"/>
  <c r="M644" i="1"/>
  <c r="K644" i="1"/>
  <c r="I644" i="1"/>
  <c r="N643" i="1"/>
  <c r="L643" i="1"/>
  <c r="J643" i="1"/>
  <c r="M643" i="1"/>
  <c r="K643" i="1"/>
  <c r="I643" i="1"/>
  <c r="N642" i="1"/>
  <c r="L642" i="1"/>
  <c r="J642" i="1"/>
  <c r="M642" i="1"/>
  <c r="K642" i="1"/>
  <c r="I642" i="1"/>
  <c r="N641" i="1"/>
  <c r="L641" i="1"/>
  <c r="J641" i="1"/>
  <c r="M641" i="1"/>
  <c r="K641" i="1"/>
  <c r="I641" i="1"/>
  <c r="N640" i="1"/>
  <c r="L640" i="1"/>
  <c r="J640" i="1"/>
  <c r="M640" i="1"/>
  <c r="K640" i="1"/>
  <c r="I640" i="1"/>
  <c r="N639" i="1"/>
  <c r="L639" i="1"/>
  <c r="J639" i="1"/>
  <c r="M639" i="1"/>
  <c r="K639" i="1"/>
  <c r="I639" i="1"/>
  <c r="N638" i="1"/>
  <c r="L638" i="1"/>
  <c r="J638" i="1"/>
  <c r="M638" i="1"/>
  <c r="K638" i="1"/>
  <c r="I638" i="1"/>
  <c r="N637" i="1"/>
  <c r="L637" i="1"/>
  <c r="J637" i="1"/>
  <c r="M637" i="1"/>
  <c r="K637" i="1"/>
  <c r="I637" i="1"/>
  <c r="N636" i="1"/>
  <c r="L636" i="1"/>
  <c r="J636" i="1"/>
  <c r="M636" i="1"/>
  <c r="K636" i="1"/>
  <c r="I636" i="1"/>
  <c r="N635" i="1"/>
  <c r="L635" i="1"/>
  <c r="J635" i="1"/>
  <c r="M635" i="1"/>
  <c r="K635" i="1"/>
  <c r="I635" i="1"/>
  <c r="N634" i="1"/>
  <c r="L634" i="1"/>
  <c r="J634" i="1"/>
  <c r="M634" i="1"/>
  <c r="K634" i="1"/>
  <c r="I634" i="1"/>
  <c r="N633" i="1"/>
  <c r="L633" i="1"/>
  <c r="J633" i="1"/>
  <c r="M633" i="1"/>
  <c r="K633" i="1"/>
  <c r="I633" i="1"/>
  <c r="N632" i="1"/>
  <c r="L632" i="1"/>
  <c r="J632" i="1"/>
  <c r="M632" i="1"/>
  <c r="K632" i="1"/>
  <c r="I632" i="1"/>
  <c r="N631" i="1"/>
  <c r="L631" i="1"/>
  <c r="J631" i="1"/>
  <c r="M631" i="1"/>
  <c r="K631" i="1"/>
  <c r="I631" i="1"/>
  <c r="N630" i="1"/>
  <c r="L630" i="1"/>
  <c r="J630" i="1"/>
  <c r="M630" i="1"/>
  <c r="K630" i="1"/>
  <c r="I630" i="1"/>
  <c r="N629" i="1"/>
  <c r="L629" i="1"/>
  <c r="J629" i="1"/>
  <c r="M629" i="1"/>
  <c r="K629" i="1"/>
  <c r="I629" i="1"/>
  <c r="N628" i="1"/>
  <c r="L628" i="1"/>
  <c r="J628" i="1"/>
  <c r="M628" i="1"/>
  <c r="K628" i="1"/>
  <c r="I628" i="1"/>
  <c r="N627" i="1"/>
  <c r="L627" i="1"/>
  <c r="J627" i="1"/>
  <c r="M627" i="1"/>
  <c r="K627" i="1"/>
  <c r="I627" i="1"/>
  <c r="N626" i="1"/>
  <c r="L626" i="1"/>
  <c r="J626" i="1"/>
  <c r="M626" i="1"/>
  <c r="K626" i="1"/>
  <c r="I626" i="1"/>
  <c r="N625" i="1"/>
  <c r="L625" i="1"/>
  <c r="J625" i="1"/>
  <c r="M625" i="1"/>
  <c r="K625" i="1"/>
  <c r="I625" i="1"/>
  <c r="N624" i="1"/>
  <c r="L624" i="1"/>
  <c r="J624" i="1"/>
  <c r="M624" i="1"/>
  <c r="K624" i="1"/>
  <c r="I624" i="1"/>
  <c r="N623" i="1"/>
  <c r="L623" i="1"/>
  <c r="J623" i="1"/>
  <c r="M623" i="1"/>
  <c r="K623" i="1"/>
  <c r="I623" i="1"/>
  <c r="N622" i="1"/>
  <c r="L622" i="1"/>
  <c r="J622" i="1"/>
  <c r="M622" i="1"/>
  <c r="K622" i="1"/>
  <c r="I622" i="1"/>
  <c r="N621" i="1"/>
  <c r="L621" i="1"/>
  <c r="J621" i="1"/>
  <c r="M621" i="1"/>
  <c r="K621" i="1"/>
  <c r="I621" i="1"/>
  <c r="N620" i="1"/>
  <c r="L620" i="1"/>
  <c r="J620" i="1"/>
  <c r="M620" i="1"/>
  <c r="K620" i="1"/>
  <c r="I620" i="1"/>
  <c r="N619" i="1"/>
  <c r="L619" i="1"/>
  <c r="J619" i="1"/>
  <c r="M619" i="1"/>
  <c r="K619" i="1"/>
  <c r="I619" i="1"/>
  <c r="N618" i="1"/>
  <c r="L618" i="1"/>
  <c r="J618" i="1"/>
  <c r="M618" i="1"/>
  <c r="K618" i="1"/>
  <c r="I618" i="1"/>
  <c r="N617" i="1"/>
  <c r="L617" i="1"/>
  <c r="J617" i="1"/>
  <c r="M617" i="1"/>
  <c r="K617" i="1"/>
  <c r="I617" i="1"/>
  <c r="N616" i="1"/>
  <c r="L616" i="1"/>
  <c r="J616" i="1"/>
  <c r="M616" i="1"/>
  <c r="K616" i="1"/>
  <c r="I616" i="1"/>
  <c r="N615" i="1"/>
  <c r="L615" i="1"/>
  <c r="J615" i="1"/>
  <c r="M615" i="1"/>
  <c r="K615" i="1"/>
  <c r="I615" i="1"/>
  <c r="N614" i="1"/>
  <c r="L614" i="1"/>
  <c r="J614" i="1"/>
  <c r="M614" i="1"/>
  <c r="K614" i="1"/>
  <c r="I614" i="1"/>
  <c r="N613" i="1"/>
  <c r="L613" i="1"/>
  <c r="J613" i="1"/>
  <c r="M613" i="1"/>
  <c r="K613" i="1"/>
  <c r="I613" i="1"/>
  <c r="N612" i="1"/>
  <c r="L612" i="1"/>
  <c r="J612" i="1"/>
  <c r="M612" i="1"/>
  <c r="K612" i="1"/>
  <c r="I612" i="1"/>
  <c r="N611" i="1"/>
  <c r="L611" i="1"/>
  <c r="J611" i="1"/>
  <c r="M611" i="1"/>
  <c r="K611" i="1"/>
  <c r="I611" i="1"/>
  <c r="N610" i="1"/>
  <c r="L610" i="1"/>
  <c r="J610" i="1"/>
  <c r="M610" i="1"/>
  <c r="K610" i="1"/>
  <c r="I610" i="1"/>
  <c r="N609" i="1"/>
  <c r="L609" i="1"/>
  <c r="J609" i="1"/>
  <c r="M609" i="1"/>
  <c r="K609" i="1"/>
  <c r="I609" i="1"/>
  <c r="N608" i="1"/>
  <c r="L608" i="1"/>
  <c r="J608" i="1"/>
  <c r="M608" i="1"/>
  <c r="K608" i="1"/>
  <c r="I608" i="1"/>
  <c r="N607" i="1"/>
  <c r="L607" i="1"/>
  <c r="J607" i="1"/>
  <c r="M607" i="1"/>
  <c r="K607" i="1"/>
  <c r="I607" i="1"/>
  <c r="N606" i="1"/>
  <c r="L606" i="1"/>
  <c r="J606" i="1"/>
  <c r="M606" i="1"/>
  <c r="K606" i="1"/>
  <c r="I606" i="1"/>
  <c r="N605" i="1"/>
  <c r="L605" i="1"/>
  <c r="J605" i="1"/>
  <c r="M605" i="1"/>
  <c r="K605" i="1"/>
  <c r="I605" i="1"/>
  <c r="N604" i="1"/>
  <c r="L604" i="1"/>
  <c r="J604" i="1"/>
  <c r="M604" i="1"/>
  <c r="K604" i="1"/>
  <c r="I604" i="1"/>
  <c r="N603" i="1"/>
  <c r="L603" i="1"/>
  <c r="J603" i="1"/>
  <c r="M603" i="1"/>
  <c r="K603" i="1"/>
  <c r="I603" i="1"/>
  <c r="N602" i="1"/>
  <c r="L602" i="1"/>
  <c r="J602" i="1"/>
  <c r="M602" i="1"/>
  <c r="K602" i="1"/>
  <c r="I602" i="1"/>
  <c r="N601" i="1"/>
  <c r="L601" i="1"/>
  <c r="J601" i="1"/>
  <c r="M601" i="1"/>
  <c r="K601" i="1"/>
  <c r="I601" i="1"/>
  <c r="N600" i="1"/>
  <c r="L600" i="1"/>
  <c r="J600" i="1"/>
  <c r="M600" i="1"/>
  <c r="K600" i="1"/>
  <c r="I600" i="1"/>
  <c r="N599" i="1"/>
  <c r="L599" i="1"/>
  <c r="J599" i="1"/>
  <c r="M599" i="1"/>
  <c r="K599" i="1"/>
  <c r="I599" i="1"/>
  <c r="N598" i="1"/>
  <c r="L598" i="1"/>
  <c r="J598" i="1"/>
  <c r="M598" i="1"/>
  <c r="K598" i="1"/>
  <c r="I598" i="1"/>
  <c r="N597" i="1"/>
  <c r="L597" i="1"/>
  <c r="J597" i="1"/>
  <c r="M597" i="1"/>
  <c r="K597" i="1"/>
  <c r="I597" i="1"/>
  <c r="N596" i="1"/>
  <c r="L596" i="1"/>
  <c r="J596" i="1"/>
  <c r="M596" i="1"/>
  <c r="K596" i="1"/>
  <c r="I596" i="1"/>
  <c r="N595" i="1"/>
  <c r="L595" i="1"/>
  <c r="J595" i="1"/>
  <c r="M595" i="1"/>
  <c r="K595" i="1"/>
  <c r="I595" i="1"/>
  <c r="N594" i="1"/>
  <c r="L594" i="1"/>
  <c r="J594" i="1"/>
  <c r="M594" i="1"/>
  <c r="K594" i="1"/>
  <c r="I594" i="1"/>
  <c r="N593" i="1"/>
  <c r="L593" i="1"/>
  <c r="J593" i="1"/>
  <c r="M593" i="1"/>
  <c r="K593" i="1"/>
  <c r="I593" i="1"/>
  <c r="N592" i="1"/>
  <c r="L592" i="1"/>
  <c r="J592" i="1"/>
  <c r="M592" i="1"/>
  <c r="K592" i="1"/>
  <c r="I592" i="1"/>
  <c r="N591" i="1"/>
  <c r="L591" i="1"/>
  <c r="J591" i="1"/>
  <c r="M591" i="1"/>
  <c r="K591" i="1"/>
  <c r="I591" i="1"/>
  <c r="N590" i="1"/>
  <c r="L590" i="1"/>
  <c r="J590" i="1"/>
  <c r="M590" i="1"/>
  <c r="K590" i="1"/>
  <c r="I590" i="1"/>
  <c r="N589" i="1"/>
  <c r="L589" i="1"/>
  <c r="J589" i="1"/>
  <c r="M589" i="1"/>
  <c r="K589" i="1"/>
  <c r="I589" i="1"/>
  <c r="N588" i="1"/>
  <c r="L588" i="1"/>
  <c r="J588" i="1"/>
  <c r="M588" i="1"/>
  <c r="K588" i="1"/>
  <c r="I588" i="1"/>
  <c r="N587" i="1"/>
  <c r="L587" i="1"/>
  <c r="J587" i="1"/>
  <c r="M587" i="1"/>
  <c r="K587" i="1"/>
  <c r="I587" i="1"/>
  <c r="N586" i="1"/>
  <c r="L586" i="1"/>
  <c r="J586" i="1"/>
  <c r="M586" i="1"/>
  <c r="K586" i="1"/>
  <c r="I586" i="1"/>
  <c r="N585" i="1"/>
  <c r="L585" i="1"/>
  <c r="J585" i="1"/>
  <c r="M585" i="1"/>
  <c r="K585" i="1"/>
  <c r="I585" i="1"/>
  <c r="N584" i="1"/>
  <c r="L584" i="1"/>
  <c r="J584" i="1"/>
  <c r="M584" i="1"/>
  <c r="K584" i="1"/>
  <c r="I584" i="1"/>
  <c r="N583" i="1"/>
  <c r="L583" i="1"/>
  <c r="J583" i="1"/>
  <c r="M583" i="1"/>
  <c r="K583" i="1"/>
  <c r="I583" i="1"/>
  <c r="N582" i="1"/>
  <c r="L582" i="1"/>
  <c r="J582" i="1"/>
  <c r="M582" i="1"/>
  <c r="K582" i="1"/>
  <c r="I582" i="1"/>
  <c r="N581" i="1"/>
  <c r="L581" i="1"/>
  <c r="J581" i="1"/>
  <c r="M581" i="1"/>
  <c r="K581" i="1"/>
  <c r="I581" i="1"/>
  <c r="N580" i="1"/>
  <c r="L580" i="1"/>
  <c r="J580" i="1"/>
  <c r="M580" i="1"/>
  <c r="K580" i="1"/>
  <c r="I580" i="1"/>
  <c r="N579" i="1"/>
  <c r="L579" i="1"/>
  <c r="J579" i="1"/>
  <c r="M579" i="1"/>
  <c r="K579" i="1"/>
  <c r="I579" i="1"/>
  <c r="N578" i="1"/>
  <c r="L578" i="1"/>
  <c r="J578" i="1"/>
  <c r="M578" i="1"/>
  <c r="K578" i="1"/>
  <c r="I578" i="1"/>
  <c r="N577" i="1"/>
  <c r="L577" i="1"/>
  <c r="J577" i="1"/>
  <c r="M577" i="1"/>
  <c r="K577" i="1"/>
  <c r="I577" i="1"/>
  <c r="N576" i="1"/>
  <c r="L576" i="1"/>
  <c r="J576" i="1"/>
  <c r="M576" i="1"/>
  <c r="K576" i="1"/>
  <c r="I576" i="1"/>
  <c r="N575" i="1"/>
  <c r="L575" i="1"/>
  <c r="J575" i="1"/>
  <c r="M575" i="1"/>
  <c r="K575" i="1"/>
  <c r="I575" i="1"/>
  <c r="N574" i="1"/>
  <c r="L574" i="1"/>
  <c r="J574" i="1"/>
  <c r="M574" i="1"/>
  <c r="K574" i="1"/>
  <c r="I574" i="1"/>
  <c r="N573" i="1"/>
  <c r="L573" i="1"/>
  <c r="J573" i="1"/>
  <c r="M573" i="1"/>
  <c r="K573" i="1"/>
  <c r="I573" i="1"/>
  <c r="N572" i="1"/>
  <c r="L572" i="1"/>
  <c r="J572" i="1"/>
  <c r="M572" i="1"/>
  <c r="K572" i="1"/>
  <c r="I572" i="1"/>
  <c r="N571" i="1"/>
  <c r="L571" i="1"/>
  <c r="J571" i="1"/>
  <c r="M571" i="1"/>
  <c r="K571" i="1"/>
  <c r="I571" i="1"/>
  <c r="N570" i="1"/>
  <c r="L570" i="1"/>
  <c r="J570" i="1"/>
  <c r="M570" i="1"/>
  <c r="K570" i="1"/>
  <c r="I570" i="1"/>
  <c r="N569" i="1"/>
  <c r="L569" i="1"/>
  <c r="J569" i="1"/>
  <c r="M569" i="1"/>
  <c r="K569" i="1"/>
  <c r="I569" i="1"/>
  <c r="N568" i="1"/>
  <c r="L568" i="1"/>
  <c r="J568" i="1"/>
  <c r="M568" i="1"/>
  <c r="K568" i="1"/>
  <c r="I568" i="1"/>
  <c r="N567" i="1"/>
  <c r="L567" i="1"/>
  <c r="J567" i="1"/>
  <c r="M567" i="1"/>
  <c r="K567" i="1"/>
  <c r="I567" i="1"/>
  <c r="N566" i="1"/>
  <c r="L566" i="1"/>
  <c r="J566" i="1"/>
  <c r="M566" i="1"/>
  <c r="K566" i="1"/>
  <c r="I566" i="1"/>
  <c r="N565" i="1"/>
  <c r="L565" i="1"/>
  <c r="J565" i="1"/>
  <c r="M565" i="1"/>
  <c r="K565" i="1"/>
  <c r="I565" i="1"/>
  <c r="N564" i="1"/>
  <c r="L564" i="1"/>
  <c r="J564" i="1"/>
  <c r="M564" i="1"/>
  <c r="K564" i="1"/>
  <c r="I564" i="1"/>
  <c r="N563" i="1"/>
  <c r="L563" i="1"/>
  <c r="J563" i="1"/>
  <c r="M563" i="1"/>
  <c r="K563" i="1"/>
  <c r="I563" i="1"/>
  <c r="N562" i="1"/>
  <c r="L562" i="1"/>
  <c r="J562" i="1"/>
  <c r="M562" i="1"/>
  <c r="K562" i="1"/>
  <c r="I562" i="1"/>
  <c r="N561" i="1"/>
  <c r="L561" i="1"/>
  <c r="J561" i="1"/>
  <c r="M561" i="1"/>
  <c r="K561" i="1"/>
  <c r="I561" i="1"/>
  <c r="N560" i="1"/>
  <c r="L560" i="1"/>
  <c r="J560" i="1"/>
  <c r="M560" i="1"/>
  <c r="K560" i="1"/>
  <c r="I560" i="1"/>
  <c r="N559" i="1"/>
  <c r="L559" i="1"/>
  <c r="J559" i="1"/>
  <c r="M559" i="1"/>
  <c r="K559" i="1"/>
  <c r="I559" i="1"/>
  <c r="N558" i="1"/>
  <c r="L558" i="1"/>
  <c r="J558" i="1"/>
  <c r="M558" i="1"/>
  <c r="K558" i="1"/>
  <c r="I558" i="1"/>
  <c r="N557" i="1"/>
  <c r="L557" i="1"/>
  <c r="J557" i="1"/>
  <c r="M557" i="1"/>
  <c r="K557" i="1"/>
  <c r="I557" i="1"/>
  <c r="N556" i="1"/>
  <c r="L556" i="1"/>
  <c r="J556" i="1"/>
  <c r="M556" i="1"/>
  <c r="K556" i="1"/>
  <c r="I556" i="1"/>
  <c r="N555" i="1"/>
  <c r="L555" i="1"/>
  <c r="J555" i="1"/>
  <c r="M555" i="1"/>
  <c r="K555" i="1"/>
  <c r="I555" i="1"/>
  <c r="N554" i="1"/>
  <c r="L554" i="1"/>
  <c r="J554" i="1"/>
  <c r="M554" i="1"/>
  <c r="K554" i="1"/>
  <c r="I554" i="1"/>
  <c r="N553" i="1"/>
  <c r="L553" i="1"/>
  <c r="J553" i="1"/>
  <c r="M553" i="1"/>
  <c r="K553" i="1"/>
  <c r="I553" i="1"/>
  <c r="N552" i="1"/>
  <c r="L552" i="1"/>
  <c r="J552" i="1"/>
  <c r="M552" i="1"/>
  <c r="K552" i="1"/>
  <c r="I552" i="1"/>
  <c r="N551" i="1"/>
  <c r="L551" i="1"/>
  <c r="J551" i="1"/>
  <c r="M551" i="1"/>
  <c r="K551" i="1"/>
  <c r="I551" i="1"/>
  <c r="N550" i="1"/>
  <c r="L550" i="1"/>
  <c r="J550" i="1"/>
  <c r="M550" i="1"/>
  <c r="K550" i="1"/>
  <c r="I550" i="1"/>
  <c r="N549" i="1"/>
  <c r="L549" i="1"/>
  <c r="J549" i="1"/>
  <c r="M549" i="1"/>
  <c r="K549" i="1"/>
  <c r="I549" i="1"/>
  <c r="N548" i="1"/>
  <c r="L548" i="1"/>
  <c r="J548" i="1"/>
  <c r="M548" i="1"/>
  <c r="K548" i="1"/>
  <c r="I548" i="1"/>
  <c r="N547" i="1"/>
  <c r="L547" i="1"/>
  <c r="J547" i="1"/>
  <c r="M547" i="1"/>
  <c r="K547" i="1"/>
  <c r="I547" i="1"/>
  <c r="N546" i="1"/>
  <c r="L546" i="1"/>
  <c r="J546" i="1"/>
  <c r="M546" i="1"/>
  <c r="K546" i="1"/>
  <c r="I546" i="1"/>
  <c r="N545" i="1"/>
  <c r="L545" i="1"/>
  <c r="J545" i="1"/>
  <c r="M545" i="1"/>
  <c r="K545" i="1"/>
  <c r="I545" i="1"/>
  <c r="N544" i="1"/>
  <c r="L544" i="1"/>
  <c r="J544" i="1"/>
  <c r="M544" i="1"/>
  <c r="K544" i="1"/>
  <c r="I544" i="1"/>
  <c r="N543" i="1"/>
  <c r="L543" i="1"/>
  <c r="J543" i="1"/>
  <c r="M543" i="1"/>
  <c r="K543" i="1"/>
  <c r="I543" i="1"/>
  <c r="N542" i="1"/>
  <c r="L542" i="1"/>
  <c r="J542" i="1"/>
  <c r="M542" i="1"/>
  <c r="K542" i="1"/>
  <c r="I542" i="1"/>
  <c r="N541" i="1"/>
  <c r="L541" i="1"/>
  <c r="J541" i="1"/>
  <c r="M541" i="1"/>
  <c r="K541" i="1"/>
  <c r="I541" i="1"/>
  <c r="N540" i="1"/>
  <c r="L540" i="1"/>
  <c r="J540" i="1"/>
  <c r="M540" i="1"/>
  <c r="K540" i="1"/>
  <c r="I540" i="1"/>
  <c r="N539" i="1"/>
  <c r="L539" i="1"/>
  <c r="J539" i="1"/>
  <c r="M539" i="1"/>
  <c r="K539" i="1"/>
  <c r="I539" i="1"/>
  <c r="N538" i="1"/>
  <c r="L538" i="1"/>
  <c r="J538" i="1"/>
  <c r="M538" i="1"/>
  <c r="K538" i="1"/>
  <c r="I538" i="1"/>
  <c r="N537" i="1"/>
  <c r="L537" i="1"/>
  <c r="J537" i="1"/>
  <c r="M537" i="1"/>
  <c r="K537" i="1"/>
  <c r="I537" i="1"/>
  <c r="N536" i="1"/>
  <c r="L536" i="1"/>
  <c r="J536" i="1"/>
  <c r="M536" i="1"/>
  <c r="K536" i="1"/>
  <c r="I536" i="1"/>
  <c r="N535" i="1"/>
  <c r="L535" i="1"/>
  <c r="J535" i="1"/>
  <c r="M535" i="1"/>
  <c r="K535" i="1"/>
  <c r="I535" i="1"/>
  <c r="N534" i="1"/>
  <c r="L534" i="1"/>
  <c r="J534" i="1"/>
  <c r="M534" i="1"/>
  <c r="K534" i="1"/>
  <c r="I534" i="1"/>
  <c r="N533" i="1"/>
  <c r="L533" i="1"/>
  <c r="J533" i="1"/>
  <c r="M533" i="1"/>
  <c r="K533" i="1"/>
  <c r="I533" i="1"/>
  <c r="N532" i="1"/>
  <c r="L532" i="1"/>
  <c r="J532" i="1"/>
  <c r="M532" i="1"/>
  <c r="K532" i="1"/>
  <c r="I532" i="1"/>
  <c r="N531" i="1"/>
  <c r="L531" i="1"/>
  <c r="J531" i="1"/>
  <c r="M531" i="1"/>
  <c r="K531" i="1"/>
  <c r="I531" i="1"/>
  <c r="N530" i="1"/>
  <c r="L530" i="1"/>
  <c r="J530" i="1"/>
  <c r="M530" i="1"/>
  <c r="K530" i="1"/>
  <c r="I530" i="1"/>
  <c r="N529" i="1"/>
  <c r="L529" i="1"/>
  <c r="J529" i="1"/>
  <c r="M529" i="1"/>
  <c r="K529" i="1"/>
  <c r="I529" i="1"/>
  <c r="N528" i="1"/>
  <c r="L528" i="1"/>
  <c r="J528" i="1"/>
  <c r="M528" i="1"/>
  <c r="K528" i="1"/>
  <c r="I528" i="1"/>
  <c r="N527" i="1"/>
  <c r="L527" i="1"/>
  <c r="J527" i="1"/>
  <c r="M527" i="1"/>
  <c r="K527" i="1"/>
  <c r="I527" i="1"/>
  <c r="N526" i="1"/>
  <c r="L526" i="1"/>
  <c r="J526" i="1"/>
  <c r="M526" i="1"/>
  <c r="K526" i="1"/>
  <c r="I526" i="1"/>
  <c r="N525" i="1"/>
  <c r="L525" i="1"/>
  <c r="J525" i="1"/>
  <c r="M525" i="1"/>
  <c r="K525" i="1"/>
  <c r="I525" i="1"/>
  <c r="N524" i="1"/>
  <c r="L524" i="1"/>
  <c r="J524" i="1"/>
  <c r="M524" i="1"/>
  <c r="K524" i="1"/>
  <c r="I524" i="1"/>
  <c r="N523" i="1"/>
  <c r="L523" i="1"/>
  <c r="J523" i="1"/>
  <c r="M523" i="1"/>
  <c r="K523" i="1"/>
  <c r="I523" i="1"/>
  <c r="N522" i="1"/>
  <c r="L522" i="1"/>
  <c r="J522" i="1"/>
  <c r="M522" i="1"/>
  <c r="K522" i="1"/>
  <c r="I522" i="1"/>
  <c r="N521" i="1"/>
  <c r="L521" i="1"/>
  <c r="J521" i="1"/>
  <c r="M521" i="1"/>
  <c r="K521" i="1"/>
  <c r="I521" i="1"/>
  <c r="N520" i="1"/>
  <c r="L520" i="1"/>
  <c r="J520" i="1"/>
  <c r="M520" i="1"/>
  <c r="K520" i="1"/>
  <c r="I520" i="1"/>
  <c r="N519" i="1"/>
  <c r="L519" i="1"/>
  <c r="J519" i="1"/>
  <c r="M519" i="1"/>
  <c r="K519" i="1"/>
  <c r="I519" i="1"/>
  <c r="N518" i="1"/>
  <c r="L518" i="1"/>
  <c r="J518" i="1"/>
  <c r="M518" i="1"/>
  <c r="K518" i="1"/>
  <c r="I518" i="1"/>
  <c r="N517" i="1"/>
  <c r="L517" i="1"/>
  <c r="J517" i="1"/>
  <c r="M517" i="1"/>
  <c r="K517" i="1"/>
  <c r="I517" i="1"/>
  <c r="N516" i="1"/>
  <c r="L516" i="1"/>
  <c r="J516" i="1"/>
  <c r="M516" i="1"/>
  <c r="K516" i="1"/>
  <c r="I516" i="1"/>
  <c r="N515" i="1"/>
  <c r="L515" i="1"/>
  <c r="J515" i="1"/>
  <c r="M515" i="1"/>
  <c r="K515" i="1"/>
  <c r="I515" i="1"/>
  <c r="N514" i="1"/>
  <c r="L514" i="1"/>
  <c r="J514" i="1"/>
  <c r="M514" i="1"/>
  <c r="K514" i="1"/>
  <c r="I514" i="1"/>
  <c r="N513" i="1"/>
  <c r="L513" i="1"/>
  <c r="J513" i="1"/>
  <c r="M513" i="1"/>
  <c r="K513" i="1"/>
  <c r="I513" i="1"/>
  <c r="N512" i="1"/>
  <c r="L512" i="1"/>
  <c r="J512" i="1"/>
  <c r="M512" i="1"/>
  <c r="K512" i="1"/>
  <c r="I512" i="1"/>
  <c r="N511" i="1"/>
  <c r="L511" i="1"/>
  <c r="J511" i="1"/>
  <c r="M511" i="1"/>
  <c r="K511" i="1"/>
  <c r="I511" i="1"/>
  <c r="N510" i="1"/>
  <c r="L510" i="1"/>
  <c r="J510" i="1"/>
  <c r="M510" i="1"/>
  <c r="K510" i="1"/>
  <c r="I510" i="1"/>
  <c r="N509" i="1"/>
  <c r="L509" i="1"/>
  <c r="J509" i="1"/>
  <c r="M509" i="1"/>
  <c r="K509" i="1"/>
  <c r="I509" i="1"/>
  <c r="N508" i="1"/>
  <c r="L508" i="1"/>
  <c r="J508" i="1"/>
  <c r="M508" i="1"/>
  <c r="K508" i="1"/>
  <c r="I508" i="1"/>
  <c r="N507" i="1"/>
  <c r="L507" i="1"/>
  <c r="J507" i="1"/>
  <c r="M507" i="1"/>
  <c r="K507" i="1"/>
  <c r="I507" i="1"/>
  <c r="N506" i="1"/>
  <c r="L506" i="1"/>
  <c r="J506" i="1"/>
  <c r="M506" i="1"/>
  <c r="K506" i="1"/>
  <c r="I506" i="1"/>
  <c r="N505" i="1"/>
  <c r="L505" i="1"/>
  <c r="J505" i="1"/>
  <c r="M505" i="1"/>
  <c r="K505" i="1"/>
  <c r="I505" i="1"/>
  <c r="N504" i="1"/>
  <c r="L504" i="1"/>
  <c r="J504" i="1"/>
  <c r="M504" i="1"/>
  <c r="K504" i="1"/>
  <c r="I504" i="1"/>
  <c r="N503" i="1"/>
  <c r="L503" i="1"/>
  <c r="J503" i="1"/>
  <c r="M503" i="1"/>
  <c r="K503" i="1"/>
  <c r="I503" i="1"/>
  <c r="N502" i="1"/>
  <c r="L502" i="1"/>
  <c r="J502" i="1"/>
  <c r="M502" i="1"/>
  <c r="K502" i="1"/>
  <c r="I502" i="1"/>
  <c r="N501" i="1"/>
  <c r="L501" i="1"/>
  <c r="J501" i="1"/>
  <c r="M501" i="1"/>
  <c r="K501" i="1"/>
  <c r="I501" i="1"/>
  <c r="N500" i="1"/>
  <c r="L500" i="1"/>
  <c r="J500" i="1"/>
  <c r="M500" i="1"/>
  <c r="K500" i="1"/>
  <c r="I500" i="1"/>
  <c r="N499" i="1"/>
  <c r="L499" i="1"/>
  <c r="J499" i="1"/>
  <c r="M499" i="1"/>
  <c r="K499" i="1"/>
  <c r="I499" i="1"/>
  <c r="N498" i="1"/>
  <c r="L498" i="1"/>
  <c r="J498" i="1"/>
  <c r="M498" i="1"/>
  <c r="K498" i="1"/>
  <c r="I498" i="1"/>
  <c r="N497" i="1"/>
  <c r="L497" i="1"/>
  <c r="J497" i="1"/>
  <c r="M497" i="1"/>
  <c r="K497" i="1"/>
  <c r="I497" i="1"/>
  <c r="N496" i="1"/>
  <c r="L496" i="1"/>
  <c r="J496" i="1"/>
  <c r="M496" i="1"/>
  <c r="K496" i="1"/>
  <c r="I496" i="1"/>
  <c r="N495" i="1"/>
  <c r="L495" i="1"/>
  <c r="J495" i="1"/>
  <c r="M495" i="1"/>
  <c r="K495" i="1"/>
  <c r="I495" i="1"/>
  <c r="N494" i="1"/>
  <c r="L494" i="1"/>
  <c r="J494" i="1"/>
  <c r="M494" i="1"/>
  <c r="K494" i="1"/>
  <c r="I494" i="1"/>
  <c r="N493" i="1"/>
  <c r="L493" i="1"/>
  <c r="J493" i="1"/>
  <c r="M493" i="1"/>
  <c r="K493" i="1"/>
  <c r="I493" i="1"/>
  <c r="N492" i="1"/>
  <c r="L492" i="1"/>
  <c r="J492" i="1"/>
  <c r="M492" i="1"/>
  <c r="K492" i="1"/>
  <c r="I492" i="1"/>
  <c r="N491" i="1"/>
  <c r="L491" i="1"/>
  <c r="J491" i="1"/>
  <c r="M491" i="1"/>
  <c r="K491" i="1"/>
  <c r="I491" i="1"/>
  <c r="N490" i="1"/>
  <c r="L490" i="1"/>
  <c r="J490" i="1"/>
  <c r="M490" i="1"/>
  <c r="K490" i="1"/>
  <c r="I490" i="1"/>
  <c r="N489" i="1"/>
  <c r="L489" i="1"/>
  <c r="J489" i="1"/>
  <c r="M489" i="1"/>
  <c r="K489" i="1"/>
  <c r="I489" i="1"/>
  <c r="N488" i="1"/>
  <c r="L488" i="1"/>
  <c r="J488" i="1"/>
  <c r="M488" i="1"/>
  <c r="K488" i="1"/>
  <c r="I488" i="1"/>
  <c r="N487" i="1"/>
  <c r="L487" i="1"/>
  <c r="J487" i="1"/>
  <c r="M487" i="1"/>
  <c r="K487" i="1"/>
  <c r="I487" i="1"/>
  <c r="N486" i="1"/>
  <c r="L486" i="1"/>
  <c r="J486" i="1"/>
  <c r="M486" i="1"/>
  <c r="K486" i="1"/>
  <c r="I486" i="1"/>
  <c r="N485" i="1"/>
  <c r="L485" i="1"/>
  <c r="J485" i="1"/>
  <c r="M485" i="1"/>
  <c r="K485" i="1"/>
  <c r="I485" i="1"/>
  <c r="N484" i="1"/>
  <c r="L484" i="1"/>
  <c r="J484" i="1"/>
  <c r="M484" i="1"/>
  <c r="K484" i="1"/>
  <c r="I484" i="1"/>
  <c r="N483" i="1"/>
  <c r="L483" i="1"/>
  <c r="J483" i="1"/>
  <c r="M483" i="1"/>
  <c r="K483" i="1"/>
  <c r="I483" i="1"/>
  <c r="N482" i="1"/>
  <c r="L482" i="1"/>
  <c r="J482" i="1"/>
  <c r="M482" i="1"/>
  <c r="K482" i="1"/>
  <c r="I482" i="1"/>
  <c r="N481" i="1"/>
  <c r="L481" i="1"/>
  <c r="J481" i="1"/>
  <c r="M481" i="1"/>
  <c r="K481" i="1"/>
  <c r="I481" i="1"/>
  <c r="N480" i="1"/>
  <c r="L480" i="1"/>
  <c r="J480" i="1"/>
  <c r="M480" i="1"/>
  <c r="K480" i="1"/>
  <c r="I480" i="1"/>
  <c r="N479" i="1"/>
  <c r="L479" i="1"/>
  <c r="J479" i="1"/>
  <c r="M479" i="1"/>
  <c r="K479" i="1"/>
  <c r="I479" i="1"/>
  <c r="N478" i="1"/>
  <c r="L478" i="1"/>
  <c r="J478" i="1"/>
  <c r="M478" i="1"/>
  <c r="K478" i="1"/>
  <c r="I478" i="1"/>
  <c r="N477" i="1"/>
  <c r="L477" i="1"/>
  <c r="J477" i="1"/>
  <c r="M477" i="1"/>
  <c r="K477" i="1"/>
  <c r="I477" i="1"/>
  <c r="N476" i="1"/>
  <c r="L476" i="1"/>
  <c r="J476" i="1"/>
  <c r="M476" i="1"/>
  <c r="K476" i="1"/>
  <c r="I476" i="1"/>
  <c r="N475" i="1"/>
  <c r="L475" i="1"/>
  <c r="J475" i="1"/>
  <c r="M475" i="1"/>
  <c r="K475" i="1"/>
  <c r="I475" i="1"/>
  <c r="N474" i="1"/>
  <c r="L474" i="1"/>
  <c r="J474" i="1"/>
  <c r="M474" i="1"/>
  <c r="K474" i="1"/>
  <c r="I474" i="1"/>
  <c r="N473" i="1"/>
  <c r="L473" i="1"/>
  <c r="J473" i="1"/>
  <c r="M473" i="1"/>
  <c r="K473" i="1"/>
  <c r="I473" i="1"/>
  <c r="N472" i="1"/>
  <c r="L472" i="1"/>
  <c r="J472" i="1"/>
  <c r="M472" i="1"/>
  <c r="K472" i="1"/>
  <c r="I472" i="1"/>
  <c r="N471" i="1"/>
  <c r="L471" i="1"/>
  <c r="J471" i="1"/>
  <c r="M471" i="1"/>
  <c r="K471" i="1"/>
  <c r="I471" i="1"/>
  <c r="N470" i="1"/>
  <c r="L470" i="1"/>
  <c r="J470" i="1"/>
  <c r="M470" i="1"/>
  <c r="K470" i="1"/>
  <c r="I470" i="1"/>
  <c r="N469" i="1"/>
  <c r="L469" i="1"/>
  <c r="J469" i="1"/>
  <c r="M469" i="1"/>
  <c r="K469" i="1"/>
  <c r="I469" i="1"/>
  <c r="N468" i="1"/>
  <c r="L468" i="1"/>
  <c r="J468" i="1"/>
  <c r="M468" i="1"/>
  <c r="K468" i="1"/>
  <c r="I468" i="1"/>
  <c r="N467" i="1"/>
  <c r="L467" i="1"/>
  <c r="J467" i="1"/>
  <c r="M467" i="1"/>
  <c r="K467" i="1"/>
  <c r="I467" i="1"/>
  <c r="N466" i="1"/>
  <c r="L466" i="1"/>
  <c r="J466" i="1"/>
  <c r="M466" i="1"/>
  <c r="K466" i="1"/>
  <c r="I466" i="1"/>
  <c r="N465" i="1"/>
  <c r="L465" i="1"/>
  <c r="J465" i="1"/>
  <c r="M465" i="1"/>
  <c r="K465" i="1"/>
  <c r="I465" i="1"/>
  <c r="N464" i="1"/>
  <c r="L464" i="1"/>
  <c r="J464" i="1"/>
  <c r="M464" i="1"/>
  <c r="K464" i="1"/>
  <c r="I464" i="1"/>
  <c r="N463" i="1"/>
  <c r="L463" i="1"/>
  <c r="J463" i="1"/>
  <c r="M463" i="1"/>
  <c r="K463" i="1"/>
  <c r="I463" i="1"/>
  <c r="N462" i="1"/>
  <c r="L462" i="1"/>
  <c r="J462" i="1"/>
  <c r="M462" i="1"/>
  <c r="K462" i="1"/>
  <c r="I462" i="1"/>
  <c r="N461" i="1"/>
  <c r="L461" i="1"/>
  <c r="J461" i="1"/>
  <c r="M461" i="1"/>
  <c r="K461" i="1"/>
  <c r="I461" i="1"/>
  <c r="N460" i="1"/>
  <c r="L460" i="1"/>
  <c r="J460" i="1"/>
  <c r="M460" i="1"/>
  <c r="K460" i="1"/>
  <c r="I460" i="1"/>
  <c r="N459" i="1"/>
  <c r="L459" i="1"/>
  <c r="J459" i="1"/>
  <c r="M459" i="1"/>
  <c r="K459" i="1"/>
  <c r="I459" i="1"/>
  <c r="N458" i="1"/>
  <c r="L458" i="1"/>
  <c r="J458" i="1"/>
  <c r="M458" i="1"/>
  <c r="K458" i="1"/>
  <c r="I458" i="1"/>
  <c r="N457" i="1"/>
  <c r="L457" i="1"/>
  <c r="J457" i="1"/>
  <c r="M457" i="1"/>
  <c r="K457" i="1"/>
  <c r="I457" i="1"/>
  <c r="N456" i="1"/>
  <c r="L456" i="1"/>
  <c r="J456" i="1"/>
  <c r="M456" i="1"/>
  <c r="K456" i="1"/>
  <c r="I456" i="1"/>
  <c r="N455" i="1"/>
  <c r="L455" i="1"/>
  <c r="J455" i="1"/>
  <c r="M455" i="1"/>
  <c r="K455" i="1"/>
  <c r="I455" i="1"/>
  <c r="N454" i="1"/>
  <c r="L454" i="1"/>
  <c r="J454" i="1"/>
  <c r="M454" i="1"/>
  <c r="K454" i="1"/>
  <c r="I454" i="1"/>
  <c r="N453" i="1"/>
  <c r="L453" i="1"/>
  <c r="J453" i="1"/>
  <c r="M453" i="1"/>
  <c r="K453" i="1"/>
  <c r="I453" i="1"/>
  <c r="N452" i="1"/>
  <c r="L452" i="1"/>
  <c r="J452" i="1"/>
  <c r="M452" i="1"/>
  <c r="K452" i="1"/>
  <c r="I452" i="1"/>
  <c r="N451" i="1"/>
  <c r="L451" i="1"/>
  <c r="J451" i="1"/>
  <c r="M451" i="1"/>
  <c r="K451" i="1"/>
  <c r="I451" i="1"/>
  <c r="N450" i="1"/>
  <c r="L450" i="1"/>
  <c r="J450" i="1"/>
  <c r="M450" i="1"/>
  <c r="K450" i="1"/>
  <c r="I450" i="1"/>
  <c r="N449" i="1"/>
  <c r="L449" i="1"/>
  <c r="J449" i="1"/>
  <c r="M449" i="1"/>
  <c r="K449" i="1"/>
  <c r="I449" i="1"/>
  <c r="N448" i="1"/>
  <c r="L448" i="1"/>
  <c r="J448" i="1"/>
  <c r="M448" i="1"/>
  <c r="K448" i="1"/>
  <c r="I448" i="1"/>
  <c r="N447" i="1"/>
  <c r="L447" i="1"/>
  <c r="J447" i="1"/>
  <c r="M447" i="1"/>
  <c r="K447" i="1"/>
  <c r="I447" i="1"/>
  <c r="N446" i="1"/>
  <c r="L446" i="1"/>
  <c r="J446" i="1"/>
  <c r="M446" i="1"/>
  <c r="K446" i="1"/>
  <c r="I446" i="1"/>
  <c r="N445" i="1"/>
  <c r="L445" i="1"/>
  <c r="J445" i="1"/>
  <c r="M445" i="1"/>
  <c r="K445" i="1"/>
  <c r="I445" i="1"/>
  <c r="N444" i="1"/>
  <c r="L444" i="1"/>
  <c r="J444" i="1"/>
  <c r="M444" i="1"/>
  <c r="K444" i="1"/>
  <c r="I444" i="1"/>
  <c r="N443" i="1"/>
  <c r="L443" i="1"/>
  <c r="J443" i="1"/>
  <c r="M443" i="1"/>
  <c r="K443" i="1"/>
  <c r="I443" i="1"/>
  <c r="N442" i="1"/>
  <c r="L442" i="1"/>
  <c r="J442" i="1"/>
  <c r="M442" i="1"/>
  <c r="K442" i="1"/>
  <c r="I442" i="1"/>
  <c r="N441" i="1"/>
  <c r="L441" i="1"/>
  <c r="J441" i="1"/>
  <c r="M441" i="1"/>
  <c r="K441" i="1"/>
  <c r="I441" i="1"/>
  <c r="N440" i="1"/>
  <c r="L440" i="1"/>
  <c r="J440" i="1"/>
  <c r="M440" i="1"/>
  <c r="K440" i="1"/>
  <c r="I440" i="1"/>
  <c r="N439" i="1"/>
  <c r="L439" i="1"/>
  <c r="J439" i="1"/>
  <c r="M439" i="1"/>
  <c r="K439" i="1"/>
  <c r="I439" i="1"/>
  <c r="N438" i="1"/>
  <c r="L438" i="1"/>
  <c r="J438" i="1"/>
  <c r="M438" i="1"/>
  <c r="K438" i="1"/>
  <c r="I438" i="1"/>
  <c r="N437" i="1"/>
  <c r="L437" i="1"/>
  <c r="J437" i="1"/>
  <c r="M437" i="1"/>
  <c r="K437" i="1"/>
  <c r="I437" i="1"/>
  <c r="N436" i="1"/>
  <c r="L436" i="1"/>
  <c r="J436" i="1"/>
  <c r="M436" i="1"/>
  <c r="K436" i="1"/>
  <c r="I436" i="1"/>
  <c r="N435" i="1"/>
  <c r="L435" i="1"/>
  <c r="J435" i="1"/>
  <c r="M435" i="1"/>
  <c r="K435" i="1"/>
  <c r="I435" i="1"/>
  <c r="N434" i="1"/>
  <c r="L434" i="1"/>
  <c r="J434" i="1"/>
  <c r="M434" i="1"/>
  <c r="K434" i="1"/>
  <c r="I434" i="1"/>
  <c r="N433" i="1"/>
  <c r="L433" i="1"/>
  <c r="J433" i="1"/>
  <c r="M433" i="1"/>
  <c r="K433" i="1"/>
  <c r="I433" i="1"/>
  <c r="N432" i="1"/>
  <c r="L432" i="1"/>
  <c r="J432" i="1"/>
  <c r="M432" i="1"/>
  <c r="K432" i="1"/>
  <c r="I432" i="1"/>
  <c r="N431" i="1"/>
  <c r="L431" i="1"/>
  <c r="J431" i="1"/>
  <c r="M431" i="1"/>
  <c r="K431" i="1"/>
  <c r="I431" i="1"/>
  <c r="N430" i="1"/>
  <c r="L430" i="1"/>
  <c r="J430" i="1"/>
  <c r="M430" i="1"/>
  <c r="K430" i="1"/>
  <c r="I430" i="1"/>
  <c r="N429" i="1"/>
  <c r="L429" i="1"/>
  <c r="J429" i="1"/>
  <c r="M429" i="1"/>
  <c r="K429" i="1"/>
  <c r="I429" i="1"/>
  <c r="N428" i="1"/>
  <c r="L428" i="1"/>
  <c r="J428" i="1"/>
  <c r="M428" i="1"/>
  <c r="K428" i="1"/>
  <c r="I428" i="1"/>
  <c r="N427" i="1"/>
  <c r="L427" i="1"/>
  <c r="J427" i="1"/>
  <c r="M427" i="1"/>
  <c r="K427" i="1"/>
  <c r="I427" i="1"/>
  <c r="N426" i="1"/>
  <c r="L426" i="1"/>
  <c r="J426" i="1"/>
  <c r="M426" i="1"/>
  <c r="K426" i="1"/>
  <c r="I426" i="1"/>
  <c r="N425" i="1"/>
  <c r="L425" i="1"/>
  <c r="J425" i="1"/>
  <c r="M425" i="1"/>
  <c r="K425" i="1"/>
  <c r="I425" i="1"/>
  <c r="N424" i="1"/>
  <c r="L424" i="1"/>
  <c r="J424" i="1"/>
  <c r="M424" i="1"/>
  <c r="K424" i="1"/>
  <c r="I424" i="1"/>
  <c r="N423" i="1"/>
  <c r="L423" i="1"/>
  <c r="J423" i="1"/>
  <c r="M423" i="1"/>
  <c r="K423" i="1"/>
  <c r="I423" i="1"/>
  <c r="N422" i="1"/>
  <c r="L422" i="1"/>
  <c r="J422" i="1"/>
  <c r="M422" i="1"/>
  <c r="K422" i="1"/>
  <c r="I422" i="1"/>
  <c r="N421" i="1"/>
  <c r="L421" i="1"/>
  <c r="J421" i="1"/>
  <c r="M421" i="1"/>
  <c r="K421" i="1"/>
  <c r="I421" i="1"/>
  <c r="N420" i="1"/>
  <c r="L420" i="1"/>
  <c r="J420" i="1"/>
  <c r="M420" i="1"/>
  <c r="K420" i="1"/>
  <c r="I420" i="1"/>
  <c r="N419" i="1"/>
  <c r="L419" i="1"/>
  <c r="J419" i="1"/>
  <c r="M419" i="1"/>
  <c r="K419" i="1"/>
  <c r="I419" i="1"/>
  <c r="N418" i="1"/>
  <c r="L418" i="1"/>
  <c r="J418" i="1"/>
  <c r="M418" i="1"/>
  <c r="K418" i="1"/>
  <c r="I418" i="1"/>
  <c r="N417" i="1"/>
  <c r="L417" i="1"/>
  <c r="J417" i="1"/>
  <c r="M417" i="1"/>
  <c r="K417" i="1"/>
  <c r="I417" i="1"/>
  <c r="N416" i="1"/>
  <c r="L416" i="1"/>
  <c r="J416" i="1"/>
  <c r="M416" i="1"/>
  <c r="K416" i="1"/>
  <c r="I416" i="1"/>
  <c r="N415" i="1"/>
  <c r="L415" i="1"/>
  <c r="J415" i="1"/>
  <c r="M415" i="1"/>
  <c r="K415" i="1"/>
  <c r="I415" i="1"/>
  <c r="N414" i="1"/>
  <c r="L414" i="1"/>
  <c r="J414" i="1"/>
  <c r="M414" i="1"/>
  <c r="K414" i="1"/>
  <c r="I414" i="1"/>
  <c r="N413" i="1"/>
  <c r="L413" i="1"/>
  <c r="J413" i="1"/>
  <c r="M413" i="1"/>
  <c r="K413" i="1"/>
  <c r="I413" i="1"/>
  <c r="N412" i="1"/>
  <c r="L412" i="1"/>
  <c r="J412" i="1"/>
  <c r="M412" i="1"/>
  <c r="K412" i="1"/>
  <c r="I412" i="1"/>
  <c r="N411" i="1"/>
  <c r="L411" i="1"/>
  <c r="J411" i="1"/>
  <c r="M411" i="1"/>
  <c r="K411" i="1"/>
  <c r="I411" i="1"/>
  <c r="N410" i="1"/>
  <c r="L410" i="1"/>
  <c r="J410" i="1"/>
  <c r="M410" i="1"/>
  <c r="K410" i="1"/>
  <c r="I410" i="1"/>
  <c r="N409" i="1"/>
  <c r="L409" i="1"/>
  <c r="J409" i="1"/>
  <c r="M409" i="1"/>
  <c r="K409" i="1"/>
  <c r="I409" i="1"/>
  <c r="N408" i="1"/>
  <c r="L408" i="1"/>
  <c r="J408" i="1"/>
  <c r="M408" i="1"/>
  <c r="K408" i="1"/>
  <c r="I408" i="1"/>
  <c r="N407" i="1"/>
  <c r="L407" i="1"/>
  <c r="J407" i="1"/>
  <c r="M407" i="1"/>
  <c r="K407" i="1"/>
  <c r="I407" i="1"/>
  <c r="N406" i="1"/>
  <c r="L406" i="1"/>
  <c r="J406" i="1"/>
  <c r="M406" i="1"/>
  <c r="K406" i="1"/>
  <c r="I406" i="1"/>
  <c r="N405" i="1"/>
  <c r="L405" i="1"/>
  <c r="J405" i="1"/>
  <c r="M405" i="1"/>
  <c r="K405" i="1"/>
  <c r="I405" i="1"/>
  <c r="N404" i="1"/>
  <c r="L404" i="1"/>
  <c r="J404" i="1"/>
  <c r="M404" i="1"/>
  <c r="K404" i="1"/>
  <c r="I404" i="1"/>
  <c r="N403" i="1"/>
  <c r="L403" i="1"/>
  <c r="J403" i="1"/>
  <c r="M403" i="1"/>
  <c r="K403" i="1"/>
  <c r="I403" i="1"/>
  <c r="N402" i="1"/>
  <c r="L402" i="1"/>
  <c r="J402" i="1"/>
  <c r="M402" i="1"/>
  <c r="K402" i="1"/>
  <c r="I402" i="1"/>
  <c r="N401" i="1"/>
  <c r="L401" i="1"/>
  <c r="J401" i="1"/>
  <c r="M401" i="1"/>
  <c r="K401" i="1"/>
  <c r="I401" i="1"/>
  <c r="N400" i="1"/>
  <c r="L400" i="1"/>
  <c r="J400" i="1"/>
  <c r="M400" i="1"/>
  <c r="K400" i="1"/>
  <c r="I400" i="1"/>
  <c r="N399" i="1"/>
  <c r="L399" i="1"/>
  <c r="J399" i="1"/>
  <c r="M399" i="1"/>
  <c r="K399" i="1"/>
  <c r="I399" i="1"/>
  <c r="N398" i="1"/>
  <c r="L398" i="1"/>
  <c r="J398" i="1"/>
  <c r="M398" i="1"/>
  <c r="K398" i="1"/>
  <c r="I398" i="1"/>
  <c r="N397" i="1"/>
  <c r="L397" i="1"/>
  <c r="J397" i="1"/>
  <c r="M397" i="1"/>
  <c r="K397" i="1"/>
  <c r="I397" i="1"/>
  <c r="N396" i="1"/>
  <c r="L396" i="1"/>
  <c r="J396" i="1"/>
  <c r="M396" i="1"/>
  <c r="K396" i="1"/>
  <c r="I396" i="1"/>
  <c r="N395" i="1"/>
  <c r="L395" i="1"/>
  <c r="J395" i="1"/>
  <c r="M395" i="1"/>
  <c r="K395" i="1"/>
  <c r="I395" i="1"/>
  <c r="N394" i="1"/>
  <c r="L394" i="1"/>
  <c r="J394" i="1"/>
  <c r="M394" i="1"/>
  <c r="K394" i="1"/>
  <c r="I394" i="1"/>
  <c r="N393" i="1"/>
  <c r="L393" i="1"/>
  <c r="J393" i="1"/>
  <c r="M393" i="1"/>
  <c r="K393" i="1"/>
  <c r="I393" i="1"/>
  <c r="N392" i="1"/>
  <c r="L392" i="1"/>
  <c r="J392" i="1"/>
  <c r="M392" i="1"/>
  <c r="K392" i="1"/>
  <c r="I392" i="1"/>
  <c r="N391" i="1"/>
  <c r="L391" i="1"/>
  <c r="J391" i="1"/>
  <c r="M391" i="1"/>
  <c r="K391" i="1"/>
  <c r="I391" i="1"/>
  <c r="N390" i="1"/>
  <c r="L390" i="1"/>
  <c r="J390" i="1"/>
  <c r="M390" i="1"/>
  <c r="K390" i="1"/>
  <c r="I390" i="1"/>
  <c r="N389" i="1"/>
  <c r="L389" i="1"/>
  <c r="J389" i="1"/>
  <c r="M389" i="1"/>
  <c r="K389" i="1"/>
  <c r="I389" i="1"/>
  <c r="N388" i="1"/>
  <c r="L388" i="1"/>
  <c r="J388" i="1"/>
  <c r="M388" i="1"/>
  <c r="K388" i="1"/>
  <c r="I388" i="1"/>
  <c r="N387" i="1"/>
  <c r="L387" i="1"/>
  <c r="J387" i="1"/>
  <c r="M387" i="1"/>
  <c r="K387" i="1"/>
  <c r="I387" i="1"/>
  <c r="N386" i="1"/>
  <c r="L386" i="1"/>
  <c r="J386" i="1"/>
  <c r="M386" i="1"/>
  <c r="K386" i="1"/>
  <c r="I386" i="1"/>
  <c r="N385" i="1"/>
  <c r="L385" i="1"/>
  <c r="J385" i="1"/>
  <c r="M385" i="1"/>
  <c r="K385" i="1"/>
  <c r="I385" i="1"/>
  <c r="N384" i="1"/>
  <c r="L384" i="1"/>
  <c r="J384" i="1"/>
  <c r="M384" i="1"/>
  <c r="K384" i="1"/>
  <c r="I384" i="1"/>
  <c r="N383" i="1"/>
  <c r="L383" i="1"/>
  <c r="J383" i="1"/>
  <c r="M383" i="1"/>
  <c r="K383" i="1"/>
  <c r="I383" i="1"/>
  <c r="N382" i="1"/>
  <c r="L382" i="1"/>
  <c r="J382" i="1"/>
  <c r="M382" i="1"/>
  <c r="K382" i="1"/>
  <c r="I382" i="1"/>
  <c r="N381" i="1"/>
  <c r="L381" i="1"/>
  <c r="J381" i="1"/>
  <c r="M381" i="1"/>
  <c r="K381" i="1"/>
  <c r="I381" i="1"/>
  <c r="N380" i="1"/>
  <c r="L380" i="1"/>
  <c r="J380" i="1"/>
  <c r="M380" i="1"/>
  <c r="K380" i="1"/>
  <c r="I380" i="1"/>
  <c r="N379" i="1"/>
  <c r="L379" i="1"/>
  <c r="J379" i="1"/>
  <c r="M379" i="1"/>
  <c r="K379" i="1"/>
  <c r="I379" i="1"/>
  <c r="N378" i="1"/>
  <c r="L378" i="1"/>
  <c r="J378" i="1"/>
  <c r="M378" i="1"/>
  <c r="K378" i="1"/>
  <c r="I378" i="1"/>
  <c r="N377" i="1"/>
  <c r="L377" i="1"/>
  <c r="J377" i="1"/>
  <c r="M377" i="1"/>
  <c r="K377" i="1"/>
  <c r="I377" i="1"/>
  <c r="N376" i="1"/>
  <c r="L376" i="1"/>
  <c r="J376" i="1"/>
  <c r="M376" i="1"/>
  <c r="K376" i="1"/>
  <c r="I376" i="1"/>
  <c r="N375" i="1"/>
  <c r="L375" i="1"/>
  <c r="J375" i="1"/>
  <c r="M375" i="1"/>
  <c r="K375" i="1"/>
  <c r="I375" i="1"/>
  <c r="N374" i="1"/>
  <c r="L374" i="1"/>
  <c r="J374" i="1"/>
  <c r="M374" i="1"/>
  <c r="K374" i="1"/>
  <c r="I374" i="1"/>
  <c r="N373" i="1"/>
  <c r="L373" i="1"/>
  <c r="J373" i="1"/>
  <c r="M373" i="1"/>
  <c r="K373" i="1"/>
  <c r="I373" i="1"/>
  <c r="N372" i="1"/>
  <c r="L372" i="1"/>
  <c r="J372" i="1"/>
  <c r="M372" i="1"/>
  <c r="K372" i="1"/>
  <c r="I372" i="1"/>
  <c r="N371" i="1"/>
  <c r="L371" i="1"/>
  <c r="J371" i="1"/>
  <c r="M371" i="1"/>
  <c r="K371" i="1"/>
  <c r="I371" i="1"/>
  <c r="N370" i="1"/>
  <c r="L370" i="1"/>
  <c r="J370" i="1"/>
  <c r="M370" i="1"/>
  <c r="K370" i="1"/>
  <c r="I370" i="1"/>
  <c r="N369" i="1"/>
  <c r="L369" i="1"/>
  <c r="J369" i="1"/>
  <c r="M369" i="1"/>
  <c r="K369" i="1"/>
  <c r="I369" i="1"/>
  <c r="N368" i="1"/>
  <c r="L368" i="1"/>
  <c r="J368" i="1"/>
  <c r="M368" i="1"/>
  <c r="K368" i="1"/>
  <c r="I368" i="1"/>
  <c r="N367" i="1"/>
  <c r="L367" i="1"/>
  <c r="J367" i="1"/>
  <c r="M367" i="1"/>
  <c r="K367" i="1"/>
  <c r="I367" i="1"/>
  <c r="N366" i="1"/>
  <c r="L366" i="1"/>
  <c r="J366" i="1"/>
  <c r="M366" i="1"/>
  <c r="K366" i="1"/>
  <c r="I366" i="1"/>
  <c r="N365" i="1"/>
  <c r="L365" i="1"/>
  <c r="J365" i="1"/>
  <c r="M365" i="1"/>
  <c r="K365" i="1"/>
  <c r="I365" i="1"/>
  <c r="N364" i="1"/>
  <c r="L364" i="1"/>
  <c r="J364" i="1"/>
  <c r="M364" i="1"/>
  <c r="K364" i="1"/>
  <c r="I364" i="1"/>
  <c r="N363" i="1"/>
  <c r="L363" i="1"/>
  <c r="J363" i="1"/>
  <c r="M363" i="1"/>
  <c r="K363" i="1"/>
  <c r="I363" i="1"/>
  <c r="N362" i="1"/>
  <c r="L362" i="1"/>
  <c r="J362" i="1"/>
  <c r="M362" i="1"/>
  <c r="K362" i="1"/>
  <c r="I362" i="1"/>
  <c r="N361" i="1"/>
  <c r="L361" i="1"/>
  <c r="J361" i="1"/>
  <c r="M361" i="1"/>
  <c r="K361" i="1"/>
  <c r="I361" i="1"/>
  <c r="N360" i="1"/>
  <c r="L360" i="1"/>
  <c r="J360" i="1"/>
  <c r="M360" i="1"/>
  <c r="K360" i="1"/>
  <c r="I360" i="1"/>
  <c r="N359" i="1"/>
  <c r="L359" i="1"/>
  <c r="J359" i="1"/>
  <c r="M359" i="1"/>
  <c r="K359" i="1"/>
  <c r="I359" i="1"/>
  <c r="N358" i="1"/>
  <c r="L358" i="1"/>
  <c r="J358" i="1"/>
  <c r="M358" i="1"/>
  <c r="K358" i="1"/>
  <c r="I358" i="1"/>
  <c r="N357" i="1"/>
  <c r="L357" i="1"/>
  <c r="J357" i="1"/>
  <c r="M357" i="1"/>
  <c r="K357" i="1"/>
  <c r="I357" i="1"/>
  <c r="N356" i="1"/>
  <c r="L356" i="1"/>
  <c r="J356" i="1"/>
  <c r="M356" i="1"/>
  <c r="K356" i="1"/>
  <c r="I356" i="1"/>
  <c r="N355" i="1"/>
  <c r="L355" i="1"/>
  <c r="J355" i="1"/>
  <c r="M355" i="1"/>
  <c r="K355" i="1"/>
  <c r="I355" i="1"/>
  <c r="N354" i="1"/>
  <c r="L354" i="1"/>
  <c r="J354" i="1"/>
  <c r="M354" i="1"/>
  <c r="K354" i="1"/>
  <c r="I354" i="1"/>
  <c r="N353" i="1"/>
  <c r="L353" i="1"/>
  <c r="J353" i="1"/>
  <c r="M353" i="1"/>
  <c r="K353" i="1"/>
  <c r="I353" i="1"/>
  <c r="N352" i="1"/>
  <c r="L352" i="1"/>
  <c r="J352" i="1"/>
  <c r="M352" i="1"/>
  <c r="K352" i="1"/>
  <c r="I352" i="1"/>
  <c r="N351" i="1"/>
  <c r="L351" i="1"/>
  <c r="J351" i="1"/>
  <c r="M351" i="1"/>
  <c r="K351" i="1"/>
  <c r="I351" i="1"/>
  <c r="N350" i="1"/>
  <c r="L350" i="1"/>
  <c r="J350" i="1"/>
  <c r="M350" i="1"/>
  <c r="K350" i="1"/>
  <c r="I350" i="1"/>
  <c r="N349" i="1"/>
  <c r="L349" i="1"/>
  <c r="J349" i="1"/>
  <c r="M349" i="1"/>
  <c r="K349" i="1"/>
  <c r="I349" i="1"/>
  <c r="N348" i="1"/>
  <c r="L348" i="1"/>
  <c r="J348" i="1"/>
  <c r="M348" i="1"/>
  <c r="K348" i="1"/>
  <c r="I348" i="1"/>
  <c r="N347" i="1"/>
  <c r="L347" i="1"/>
  <c r="J347" i="1"/>
  <c r="M347" i="1"/>
  <c r="K347" i="1"/>
  <c r="I347" i="1"/>
  <c r="N346" i="1"/>
  <c r="L346" i="1"/>
  <c r="J346" i="1"/>
  <c r="M346" i="1"/>
  <c r="K346" i="1"/>
  <c r="I346" i="1"/>
  <c r="N345" i="1"/>
  <c r="L345" i="1"/>
  <c r="J345" i="1"/>
  <c r="M345" i="1"/>
  <c r="K345" i="1"/>
  <c r="I345" i="1"/>
  <c r="N344" i="1"/>
  <c r="L344" i="1"/>
  <c r="J344" i="1"/>
  <c r="M344" i="1"/>
  <c r="K344" i="1"/>
  <c r="I344" i="1"/>
  <c r="N343" i="1"/>
  <c r="L343" i="1"/>
  <c r="J343" i="1"/>
  <c r="M343" i="1"/>
  <c r="K343" i="1"/>
  <c r="I343" i="1"/>
  <c r="N342" i="1"/>
  <c r="L342" i="1"/>
  <c r="J342" i="1"/>
  <c r="M342" i="1"/>
  <c r="K342" i="1"/>
  <c r="I342" i="1"/>
  <c r="N341" i="1"/>
  <c r="L341" i="1"/>
  <c r="J341" i="1"/>
  <c r="M341" i="1"/>
  <c r="K341" i="1"/>
  <c r="I341" i="1"/>
  <c r="N340" i="1"/>
  <c r="L340" i="1"/>
  <c r="J340" i="1"/>
  <c r="M340" i="1"/>
  <c r="K340" i="1"/>
  <c r="I340" i="1"/>
  <c r="N339" i="1"/>
  <c r="L339" i="1"/>
  <c r="J339" i="1"/>
  <c r="M339" i="1"/>
  <c r="K339" i="1"/>
  <c r="I339" i="1"/>
  <c r="N338" i="1"/>
  <c r="L338" i="1"/>
  <c r="J338" i="1"/>
  <c r="M338" i="1"/>
  <c r="K338" i="1"/>
  <c r="I338" i="1"/>
  <c r="N337" i="1"/>
  <c r="L337" i="1"/>
  <c r="J337" i="1"/>
  <c r="M337" i="1"/>
  <c r="K337" i="1"/>
  <c r="I337" i="1"/>
  <c r="N336" i="1"/>
  <c r="L336" i="1"/>
  <c r="J336" i="1"/>
  <c r="M336" i="1"/>
  <c r="K336" i="1"/>
  <c r="I336" i="1"/>
  <c r="N335" i="1"/>
  <c r="L335" i="1"/>
  <c r="J335" i="1"/>
  <c r="M335" i="1"/>
  <c r="K335" i="1"/>
  <c r="I335" i="1"/>
  <c r="N334" i="1"/>
  <c r="L334" i="1"/>
  <c r="J334" i="1"/>
  <c r="M334" i="1"/>
  <c r="K334" i="1"/>
  <c r="I334" i="1"/>
  <c r="N333" i="1"/>
  <c r="L333" i="1"/>
  <c r="J333" i="1"/>
  <c r="M333" i="1"/>
  <c r="K333" i="1"/>
  <c r="I333" i="1"/>
  <c r="N332" i="1"/>
  <c r="L332" i="1"/>
  <c r="J332" i="1"/>
  <c r="M332" i="1"/>
  <c r="K332" i="1"/>
  <c r="I332" i="1"/>
  <c r="N331" i="1"/>
  <c r="L331" i="1"/>
  <c r="J331" i="1"/>
  <c r="M331" i="1"/>
  <c r="K331" i="1"/>
  <c r="I331" i="1"/>
  <c r="N330" i="1"/>
  <c r="L330" i="1"/>
  <c r="J330" i="1"/>
  <c r="M330" i="1"/>
  <c r="K330" i="1"/>
  <c r="I330" i="1"/>
  <c r="N329" i="1"/>
  <c r="L329" i="1"/>
  <c r="J329" i="1"/>
  <c r="M329" i="1"/>
  <c r="K329" i="1"/>
  <c r="I329" i="1"/>
  <c r="N328" i="1"/>
  <c r="L328" i="1"/>
  <c r="J328" i="1"/>
  <c r="M328" i="1"/>
  <c r="K328" i="1"/>
  <c r="I328" i="1"/>
  <c r="N327" i="1"/>
  <c r="L327" i="1"/>
  <c r="J327" i="1"/>
  <c r="M327" i="1"/>
  <c r="K327" i="1"/>
  <c r="I327" i="1"/>
  <c r="N326" i="1"/>
  <c r="L326" i="1"/>
  <c r="J326" i="1"/>
  <c r="M326" i="1"/>
  <c r="K326" i="1"/>
  <c r="I326" i="1"/>
  <c r="N325" i="1"/>
  <c r="L325" i="1"/>
  <c r="J325" i="1"/>
  <c r="M325" i="1"/>
  <c r="K325" i="1"/>
  <c r="I325" i="1"/>
  <c r="N324" i="1"/>
  <c r="L324" i="1"/>
  <c r="J324" i="1"/>
  <c r="M324" i="1"/>
  <c r="K324" i="1"/>
  <c r="I324" i="1"/>
  <c r="N323" i="1"/>
  <c r="L323" i="1"/>
  <c r="J323" i="1"/>
  <c r="M323" i="1"/>
  <c r="K323" i="1"/>
  <c r="I323" i="1"/>
  <c r="N322" i="1"/>
  <c r="L322" i="1"/>
  <c r="J322" i="1"/>
  <c r="M322" i="1"/>
  <c r="K322" i="1"/>
  <c r="I322" i="1"/>
  <c r="N321" i="1"/>
  <c r="L321" i="1"/>
  <c r="J321" i="1"/>
  <c r="M321" i="1"/>
  <c r="K321" i="1"/>
  <c r="I321" i="1"/>
  <c r="N320" i="1"/>
  <c r="L320" i="1"/>
  <c r="J320" i="1"/>
  <c r="M320" i="1"/>
  <c r="K320" i="1"/>
  <c r="I320" i="1"/>
  <c r="N319" i="1"/>
  <c r="L319" i="1"/>
  <c r="J319" i="1"/>
  <c r="M319" i="1"/>
  <c r="K319" i="1"/>
  <c r="I319" i="1"/>
  <c r="N318" i="1"/>
  <c r="L318" i="1"/>
  <c r="J318" i="1"/>
  <c r="M318" i="1"/>
  <c r="K318" i="1"/>
  <c r="I318" i="1"/>
  <c r="N317" i="1"/>
  <c r="L317" i="1"/>
  <c r="J317" i="1"/>
  <c r="M317" i="1"/>
  <c r="K317" i="1"/>
  <c r="I317" i="1"/>
  <c r="N316" i="1"/>
  <c r="L316" i="1"/>
  <c r="J316" i="1"/>
  <c r="M316" i="1"/>
  <c r="K316" i="1"/>
  <c r="I316" i="1"/>
  <c r="N315" i="1"/>
  <c r="L315" i="1"/>
  <c r="J315" i="1"/>
  <c r="M315" i="1"/>
  <c r="K315" i="1"/>
  <c r="I315" i="1"/>
  <c r="N314" i="1"/>
  <c r="L314" i="1"/>
  <c r="J314" i="1"/>
  <c r="M314" i="1"/>
  <c r="K314" i="1"/>
  <c r="I314" i="1"/>
  <c r="N313" i="1"/>
  <c r="L313" i="1"/>
  <c r="J313" i="1"/>
  <c r="M313" i="1"/>
  <c r="K313" i="1"/>
  <c r="I313" i="1"/>
  <c r="N312" i="1"/>
  <c r="L312" i="1"/>
  <c r="J312" i="1"/>
  <c r="M312" i="1"/>
  <c r="K312" i="1"/>
  <c r="I312" i="1"/>
  <c r="N311" i="1"/>
  <c r="L311" i="1"/>
  <c r="J311" i="1"/>
  <c r="M311" i="1"/>
  <c r="K311" i="1"/>
  <c r="I311" i="1"/>
  <c r="N310" i="1"/>
  <c r="L310" i="1"/>
  <c r="J310" i="1"/>
  <c r="M310" i="1"/>
  <c r="K310" i="1"/>
  <c r="I310" i="1"/>
  <c r="N309" i="1"/>
  <c r="L309" i="1"/>
  <c r="J309" i="1"/>
  <c r="M309" i="1"/>
  <c r="K309" i="1"/>
  <c r="I309" i="1"/>
  <c r="N308" i="1"/>
  <c r="L308" i="1"/>
  <c r="J308" i="1"/>
  <c r="M308" i="1"/>
  <c r="K308" i="1"/>
  <c r="I308" i="1"/>
  <c r="N307" i="1"/>
  <c r="L307" i="1"/>
  <c r="J307" i="1"/>
  <c r="M307" i="1"/>
  <c r="K307" i="1"/>
  <c r="I307" i="1"/>
  <c r="N306" i="1"/>
  <c r="L306" i="1"/>
  <c r="J306" i="1"/>
  <c r="M306" i="1"/>
  <c r="K306" i="1"/>
  <c r="I306" i="1"/>
  <c r="N305" i="1"/>
  <c r="L305" i="1"/>
  <c r="J305" i="1"/>
  <c r="M305" i="1"/>
  <c r="K305" i="1"/>
  <c r="I305" i="1"/>
  <c r="N304" i="1"/>
  <c r="L304" i="1"/>
  <c r="J304" i="1"/>
  <c r="M304" i="1"/>
  <c r="K304" i="1"/>
  <c r="I304" i="1"/>
  <c r="N303" i="1"/>
  <c r="L303" i="1"/>
  <c r="J303" i="1"/>
  <c r="M303" i="1"/>
  <c r="K303" i="1"/>
  <c r="I303" i="1"/>
  <c r="N302" i="1"/>
  <c r="L302" i="1"/>
  <c r="J302" i="1"/>
  <c r="M302" i="1"/>
  <c r="K302" i="1"/>
  <c r="I302" i="1"/>
  <c r="N301" i="1"/>
  <c r="L301" i="1"/>
  <c r="J301" i="1"/>
  <c r="M301" i="1"/>
  <c r="K301" i="1"/>
  <c r="I301" i="1"/>
  <c r="N300" i="1"/>
  <c r="L300" i="1"/>
  <c r="J300" i="1"/>
  <c r="M300" i="1"/>
  <c r="K300" i="1"/>
  <c r="I300" i="1"/>
  <c r="N299" i="1"/>
  <c r="L299" i="1"/>
  <c r="J299" i="1"/>
  <c r="M299" i="1"/>
  <c r="K299" i="1"/>
  <c r="I299" i="1"/>
  <c r="N298" i="1"/>
  <c r="L298" i="1"/>
  <c r="J298" i="1"/>
  <c r="M298" i="1"/>
  <c r="K298" i="1"/>
  <c r="I298" i="1"/>
  <c r="N297" i="1"/>
  <c r="L297" i="1"/>
  <c r="J297" i="1"/>
  <c r="M297" i="1"/>
  <c r="K297" i="1"/>
  <c r="I297" i="1"/>
  <c r="N296" i="1"/>
  <c r="L296" i="1"/>
  <c r="J296" i="1"/>
  <c r="M296" i="1"/>
  <c r="K296" i="1"/>
  <c r="I296" i="1"/>
  <c r="N295" i="1"/>
  <c r="L295" i="1"/>
  <c r="J295" i="1"/>
  <c r="M295" i="1"/>
  <c r="K295" i="1"/>
  <c r="I295" i="1"/>
  <c r="N294" i="1"/>
  <c r="L294" i="1"/>
  <c r="J294" i="1"/>
  <c r="M294" i="1"/>
  <c r="K294" i="1"/>
  <c r="I294" i="1"/>
  <c r="N293" i="1"/>
  <c r="L293" i="1"/>
  <c r="J293" i="1"/>
  <c r="M293" i="1"/>
  <c r="K293" i="1"/>
  <c r="I293" i="1"/>
  <c r="N292" i="1"/>
  <c r="L292" i="1"/>
  <c r="J292" i="1"/>
  <c r="M292" i="1"/>
  <c r="K292" i="1"/>
  <c r="I292" i="1"/>
  <c r="N291" i="1"/>
  <c r="L291" i="1"/>
  <c r="J291" i="1"/>
  <c r="M291" i="1"/>
  <c r="K291" i="1"/>
  <c r="I291" i="1"/>
  <c r="N290" i="1"/>
  <c r="L290" i="1"/>
  <c r="J290" i="1"/>
  <c r="M290" i="1"/>
  <c r="K290" i="1"/>
  <c r="I290" i="1"/>
  <c r="N289" i="1"/>
  <c r="L289" i="1"/>
  <c r="J289" i="1"/>
  <c r="M289" i="1"/>
  <c r="K289" i="1"/>
  <c r="I289" i="1"/>
  <c r="N288" i="1"/>
  <c r="L288" i="1"/>
  <c r="J288" i="1"/>
  <c r="M288" i="1"/>
  <c r="K288" i="1"/>
  <c r="I288" i="1"/>
  <c r="N287" i="1"/>
  <c r="L287" i="1"/>
  <c r="J287" i="1"/>
  <c r="M287" i="1"/>
  <c r="K287" i="1"/>
  <c r="I287" i="1"/>
  <c r="N286" i="1"/>
  <c r="L286" i="1"/>
  <c r="J286" i="1"/>
  <c r="M286" i="1"/>
  <c r="K286" i="1"/>
  <c r="I286" i="1"/>
  <c r="N285" i="1"/>
  <c r="L285" i="1"/>
  <c r="J285" i="1"/>
  <c r="M285" i="1"/>
  <c r="K285" i="1"/>
  <c r="I285" i="1"/>
  <c r="N284" i="1"/>
  <c r="L284" i="1"/>
  <c r="J284" i="1"/>
  <c r="M284" i="1"/>
  <c r="K284" i="1"/>
  <c r="I284" i="1"/>
  <c r="N283" i="1"/>
  <c r="L283" i="1"/>
  <c r="J283" i="1"/>
  <c r="M283" i="1"/>
  <c r="K283" i="1"/>
  <c r="I283" i="1"/>
  <c r="N282" i="1"/>
  <c r="L282" i="1"/>
  <c r="J282" i="1"/>
  <c r="M282" i="1"/>
  <c r="K282" i="1"/>
  <c r="I282" i="1"/>
  <c r="N281" i="1"/>
  <c r="L281" i="1"/>
  <c r="J281" i="1"/>
  <c r="M281" i="1"/>
  <c r="K281" i="1"/>
  <c r="I281" i="1"/>
  <c r="N280" i="1"/>
  <c r="L280" i="1"/>
  <c r="J280" i="1"/>
  <c r="M280" i="1"/>
  <c r="K280" i="1"/>
  <c r="I280" i="1"/>
  <c r="N279" i="1"/>
  <c r="L279" i="1"/>
  <c r="J279" i="1"/>
  <c r="M279" i="1"/>
  <c r="K279" i="1"/>
  <c r="I279" i="1"/>
  <c r="N278" i="1"/>
  <c r="L278" i="1"/>
  <c r="J278" i="1"/>
  <c r="M278" i="1"/>
  <c r="K278" i="1"/>
  <c r="I278" i="1"/>
  <c r="N277" i="1"/>
  <c r="L277" i="1"/>
  <c r="J277" i="1"/>
  <c r="M277" i="1"/>
  <c r="K277" i="1"/>
  <c r="I277" i="1"/>
  <c r="N276" i="1"/>
  <c r="L276" i="1"/>
  <c r="J276" i="1"/>
  <c r="M276" i="1"/>
  <c r="K276" i="1"/>
  <c r="I276" i="1"/>
  <c r="N275" i="1"/>
  <c r="L275" i="1"/>
  <c r="J275" i="1"/>
  <c r="M275" i="1"/>
  <c r="K275" i="1"/>
  <c r="I275" i="1"/>
  <c r="N274" i="1"/>
  <c r="L274" i="1"/>
  <c r="J274" i="1"/>
  <c r="M274" i="1"/>
  <c r="K274" i="1"/>
  <c r="I274" i="1"/>
  <c r="N273" i="1"/>
  <c r="L273" i="1"/>
  <c r="J273" i="1"/>
  <c r="M273" i="1"/>
  <c r="K273" i="1"/>
  <c r="I273" i="1"/>
  <c r="N272" i="1"/>
  <c r="L272" i="1"/>
  <c r="J272" i="1"/>
  <c r="M272" i="1"/>
  <c r="K272" i="1"/>
  <c r="I272" i="1"/>
  <c r="N271" i="1"/>
  <c r="L271" i="1"/>
  <c r="J271" i="1"/>
  <c r="M271" i="1"/>
  <c r="K271" i="1"/>
  <c r="I271" i="1"/>
  <c r="N270" i="1"/>
  <c r="L270" i="1"/>
  <c r="J270" i="1"/>
  <c r="M270" i="1"/>
  <c r="K270" i="1"/>
  <c r="I270" i="1"/>
  <c r="N269" i="1"/>
  <c r="L269" i="1"/>
  <c r="J269" i="1"/>
  <c r="M269" i="1"/>
  <c r="K269" i="1"/>
  <c r="I269" i="1"/>
  <c r="N268" i="1"/>
  <c r="L268" i="1"/>
  <c r="J268" i="1"/>
  <c r="M268" i="1"/>
  <c r="K268" i="1"/>
  <c r="I268" i="1"/>
  <c r="N267" i="1"/>
  <c r="L267" i="1"/>
  <c r="J267" i="1"/>
  <c r="M267" i="1"/>
  <c r="K267" i="1"/>
  <c r="I267" i="1"/>
  <c r="N266" i="1"/>
  <c r="L266" i="1"/>
  <c r="J266" i="1"/>
  <c r="M266" i="1"/>
  <c r="K266" i="1"/>
  <c r="I266" i="1"/>
  <c r="N265" i="1"/>
  <c r="L265" i="1"/>
  <c r="J265" i="1"/>
  <c r="M265" i="1"/>
  <c r="K265" i="1"/>
  <c r="I265" i="1"/>
  <c r="N264" i="1"/>
  <c r="L264" i="1"/>
  <c r="J264" i="1"/>
  <c r="M264" i="1"/>
  <c r="K264" i="1"/>
  <c r="I264" i="1"/>
  <c r="N263" i="1"/>
  <c r="L263" i="1"/>
  <c r="J263" i="1"/>
  <c r="M263" i="1"/>
  <c r="K263" i="1"/>
  <c r="I263" i="1"/>
  <c r="N262" i="1"/>
  <c r="L262" i="1"/>
  <c r="J262" i="1"/>
  <c r="M262" i="1"/>
  <c r="K262" i="1"/>
  <c r="I262" i="1"/>
  <c r="N261" i="1"/>
  <c r="L261" i="1"/>
  <c r="J261" i="1"/>
  <c r="M261" i="1"/>
  <c r="K261" i="1"/>
  <c r="I261" i="1"/>
  <c r="N260" i="1"/>
  <c r="L260" i="1"/>
  <c r="J260" i="1"/>
  <c r="M260" i="1"/>
  <c r="K260" i="1"/>
  <c r="I260" i="1"/>
  <c r="N259" i="1"/>
  <c r="L259" i="1"/>
  <c r="J259" i="1"/>
  <c r="M259" i="1"/>
  <c r="K259" i="1"/>
  <c r="I259" i="1"/>
  <c r="N258" i="1"/>
  <c r="L258" i="1"/>
  <c r="J258" i="1"/>
  <c r="M258" i="1"/>
  <c r="K258" i="1"/>
  <c r="I258" i="1"/>
  <c r="N257" i="1"/>
  <c r="L257" i="1"/>
  <c r="J257" i="1"/>
  <c r="M257" i="1"/>
  <c r="K257" i="1"/>
  <c r="I257" i="1"/>
  <c r="N256" i="1"/>
  <c r="L256" i="1"/>
  <c r="J256" i="1"/>
  <c r="M256" i="1"/>
  <c r="K256" i="1"/>
  <c r="I256" i="1"/>
  <c r="N255" i="1"/>
  <c r="L255" i="1"/>
  <c r="J255" i="1"/>
  <c r="M255" i="1"/>
  <c r="K255" i="1"/>
  <c r="I255" i="1"/>
  <c r="N254" i="1"/>
  <c r="L254" i="1"/>
  <c r="J254" i="1"/>
  <c r="M254" i="1"/>
  <c r="K254" i="1"/>
  <c r="I254" i="1"/>
  <c r="N253" i="1"/>
  <c r="L253" i="1"/>
  <c r="J253" i="1"/>
  <c r="M253" i="1"/>
  <c r="K253" i="1"/>
  <c r="I253" i="1"/>
  <c r="N252" i="1"/>
  <c r="L252" i="1"/>
  <c r="J252" i="1"/>
  <c r="M252" i="1"/>
  <c r="K252" i="1"/>
  <c r="I252" i="1"/>
  <c r="N251" i="1"/>
  <c r="L251" i="1"/>
  <c r="J251" i="1"/>
  <c r="M251" i="1"/>
  <c r="K251" i="1"/>
  <c r="I251" i="1"/>
  <c r="N250" i="1"/>
  <c r="L250" i="1"/>
  <c r="J250" i="1"/>
  <c r="M250" i="1"/>
  <c r="K250" i="1"/>
  <c r="I250" i="1"/>
  <c r="N249" i="1"/>
  <c r="L249" i="1"/>
  <c r="J249" i="1"/>
  <c r="M249" i="1"/>
  <c r="K249" i="1"/>
  <c r="I249" i="1"/>
  <c r="N248" i="1"/>
  <c r="L248" i="1"/>
  <c r="J248" i="1"/>
  <c r="M248" i="1"/>
  <c r="K248" i="1"/>
  <c r="I248" i="1"/>
  <c r="N247" i="1"/>
  <c r="L247" i="1"/>
  <c r="J247" i="1"/>
  <c r="M247" i="1"/>
  <c r="K247" i="1"/>
  <c r="I247" i="1"/>
  <c r="N246" i="1"/>
  <c r="L246" i="1"/>
  <c r="J246" i="1"/>
  <c r="M246" i="1"/>
  <c r="K246" i="1"/>
  <c r="I246" i="1"/>
  <c r="N245" i="1"/>
  <c r="L245" i="1"/>
  <c r="J245" i="1"/>
  <c r="M245" i="1"/>
  <c r="K245" i="1"/>
  <c r="I245" i="1"/>
  <c r="N244" i="1"/>
  <c r="L244" i="1"/>
  <c r="J244" i="1"/>
  <c r="M244" i="1"/>
  <c r="K244" i="1"/>
  <c r="I244" i="1"/>
  <c r="N243" i="1"/>
  <c r="L243" i="1"/>
  <c r="J243" i="1"/>
  <c r="M243" i="1"/>
  <c r="K243" i="1"/>
  <c r="I243" i="1"/>
  <c r="N242" i="1"/>
  <c r="L242" i="1"/>
  <c r="J242" i="1"/>
  <c r="M242" i="1"/>
  <c r="K242" i="1"/>
  <c r="I242" i="1"/>
  <c r="N241" i="1"/>
  <c r="L241" i="1"/>
  <c r="J241" i="1"/>
  <c r="M241" i="1"/>
  <c r="K241" i="1"/>
  <c r="I241" i="1"/>
  <c r="N240" i="1"/>
  <c r="L240" i="1"/>
  <c r="J240" i="1"/>
  <c r="M240" i="1"/>
  <c r="K240" i="1"/>
  <c r="I240" i="1"/>
  <c r="N239" i="1"/>
  <c r="L239" i="1"/>
  <c r="J239" i="1"/>
  <c r="M239" i="1"/>
  <c r="K239" i="1"/>
  <c r="I239" i="1"/>
  <c r="N238" i="1"/>
  <c r="L238" i="1"/>
  <c r="J238" i="1"/>
  <c r="M238" i="1"/>
  <c r="K238" i="1"/>
  <c r="I238" i="1"/>
  <c r="N237" i="1"/>
  <c r="L237" i="1"/>
  <c r="J237" i="1"/>
  <c r="M237" i="1"/>
  <c r="K237" i="1"/>
  <c r="I237" i="1"/>
  <c r="N236" i="1"/>
  <c r="L236" i="1"/>
  <c r="J236" i="1"/>
  <c r="M236" i="1"/>
  <c r="K236" i="1"/>
  <c r="I236" i="1"/>
  <c r="N235" i="1"/>
  <c r="L235" i="1"/>
  <c r="J235" i="1"/>
  <c r="M235" i="1"/>
  <c r="K235" i="1"/>
  <c r="I235" i="1"/>
  <c r="N234" i="1"/>
  <c r="L234" i="1"/>
  <c r="J234" i="1"/>
  <c r="M234" i="1"/>
  <c r="K234" i="1"/>
  <c r="I234" i="1"/>
  <c r="N233" i="1"/>
  <c r="L233" i="1"/>
  <c r="J233" i="1"/>
  <c r="M233" i="1"/>
  <c r="K233" i="1"/>
  <c r="I233" i="1"/>
  <c r="N232" i="1"/>
  <c r="L232" i="1"/>
  <c r="J232" i="1"/>
  <c r="M232" i="1"/>
  <c r="K232" i="1"/>
  <c r="I232" i="1"/>
  <c r="N231" i="1"/>
  <c r="L231" i="1"/>
  <c r="J231" i="1"/>
  <c r="M231" i="1"/>
  <c r="K231" i="1"/>
  <c r="I231" i="1"/>
  <c r="N230" i="1"/>
  <c r="L230" i="1"/>
  <c r="J230" i="1"/>
  <c r="M230" i="1"/>
  <c r="K230" i="1"/>
  <c r="I230" i="1"/>
  <c r="N229" i="1"/>
  <c r="L229" i="1"/>
  <c r="J229" i="1"/>
  <c r="M229" i="1"/>
  <c r="K229" i="1"/>
  <c r="I229" i="1"/>
  <c r="N228" i="1"/>
  <c r="L228" i="1"/>
  <c r="J228" i="1"/>
  <c r="M228" i="1"/>
  <c r="K228" i="1"/>
  <c r="I228" i="1"/>
  <c r="N227" i="1"/>
  <c r="L227" i="1"/>
  <c r="J227" i="1"/>
  <c r="M227" i="1"/>
  <c r="K227" i="1"/>
  <c r="I227" i="1"/>
  <c r="N226" i="1"/>
  <c r="L226" i="1"/>
  <c r="J226" i="1"/>
  <c r="M226" i="1"/>
  <c r="K226" i="1"/>
  <c r="I226" i="1"/>
  <c r="N225" i="1"/>
  <c r="L225" i="1"/>
  <c r="J225" i="1"/>
  <c r="M225" i="1"/>
  <c r="K225" i="1"/>
  <c r="I225" i="1"/>
  <c r="N224" i="1"/>
  <c r="L224" i="1"/>
  <c r="J224" i="1"/>
  <c r="M224" i="1"/>
  <c r="K224" i="1"/>
  <c r="I224" i="1"/>
  <c r="N223" i="1"/>
  <c r="L223" i="1"/>
  <c r="J223" i="1"/>
  <c r="M223" i="1"/>
  <c r="K223" i="1"/>
  <c r="I223" i="1"/>
  <c r="N222" i="1"/>
  <c r="L222" i="1"/>
  <c r="J222" i="1"/>
  <c r="M222" i="1"/>
  <c r="K222" i="1"/>
  <c r="I222" i="1"/>
  <c r="N221" i="1"/>
  <c r="L221" i="1"/>
  <c r="J221" i="1"/>
  <c r="M221" i="1"/>
  <c r="K221" i="1"/>
  <c r="I221" i="1"/>
  <c r="N220" i="1"/>
  <c r="L220" i="1"/>
  <c r="J220" i="1"/>
  <c r="M220" i="1"/>
  <c r="K220" i="1"/>
  <c r="I220" i="1"/>
  <c r="N219" i="1"/>
  <c r="L219" i="1"/>
  <c r="J219" i="1"/>
  <c r="M219" i="1"/>
  <c r="K219" i="1"/>
  <c r="I219" i="1"/>
  <c r="N218" i="1"/>
  <c r="L218" i="1"/>
  <c r="J218" i="1"/>
  <c r="M218" i="1"/>
  <c r="K218" i="1"/>
  <c r="I218" i="1"/>
  <c r="N217" i="1"/>
  <c r="L217" i="1"/>
  <c r="J217" i="1"/>
  <c r="M217" i="1"/>
  <c r="K217" i="1"/>
  <c r="I217" i="1"/>
  <c r="N216" i="1"/>
  <c r="L216" i="1"/>
  <c r="J216" i="1"/>
  <c r="M216" i="1"/>
  <c r="K216" i="1"/>
  <c r="I216" i="1"/>
  <c r="N215" i="1"/>
  <c r="L215" i="1"/>
  <c r="J215" i="1"/>
  <c r="M215" i="1"/>
  <c r="K215" i="1"/>
  <c r="I215" i="1"/>
  <c r="N214" i="1"/>
  <c r="L214" i="1"/>
  <c r="J214" i="1"/>
  <c r="M214" i="1"/>
  <c r="K214" i="1"/>
  <c r="I214" i="1"/>
  <c r="N213" i="1"/>
  <c r="L213" i="1"/>
  <c r="J213" i="1"/>
  <c r="M213" i="1"/>
  <c r="K213" i="1"/>
  <c r="I213" i="1"/>
  <c r="N212" i="1"/>
  <c r="L212" i="1"/>
  <c r="J212" i="1"/>
  <c r="M212" i="1"/>
  <c r="K212" i="1"/>
  <c r="I212" i="1"/>
  <c r="N211" i="1"/>
  <c r="L211" i="1"/>
  <c r="J211" i="1"/>
  <c r="M211" i="1"/>
  <c r="K211" i="1"/>
  <c r="I211" i="1"/>
  <c r="N210" i="1"/>
  <c r="L210" i="1"/>
  <c r="J210" i="1"/>
  <c r="M210" i="1"/>
  <c r="K210" i="1"/>
  <c r="I210" i="1"/>
  <c r="N209" i="1"/>
  <c r="L209" i="1"/>
  <c r="J209" i="1"/>
  <c r="M209" i="1"/>
  <c r="K209" i="1"/>
  <c r="I209" i="1"/>
  <c r="N208" i="1"/>
  <c r="L208" i="1"/>
  <c r="J208" i="1"/>
  <c r="M208" i="1"/>
  <c r="K208" i="1"/>
  <c r="I208" i="1"/>
  <c r="N207" i="1"/>
  <c r="L207" i="1"/>
  <c r="J207" i="1"/>
  <c r="M207" i="1"/>
  <c r="K207" i="1"/>
  <c r="I207" i="1"/>
  <c r="N206" i="1"/>
  <c r="L206" i="1"/>
  <c r="J206" i="1"/>
  <c r="M206" i="1"/>
  <c r="K206" i="1"/>
  <c r="I206" i="1"/>
  <c r="N205" i="1"/>
  <c r="L205" i="1"/>
  <c r="J205" i="1"/>
  <c r="M205" i="1"/>
  <c r="K205" i="1"/>
  <c r="I205" i="1"/>
  <c r="N204" i="1"/>
  <c r="L204" i="1"/>
  <c r="J204" i="1"/>
  <c r="M204" i="1"/>
  <c r="K204" i="1"/>
  <c r="I204" i="1"/>
  <c r="N203" i="1"/>
  <c r="L203" i="1"/>
  <c r="J203" i="1"/>
  <c r="M203" i="1"/>
  <c r="K203" i="1"/>
  <c r="I203" i="1"/>
  <c r="N202" i="1"/>
  <c r="L202" i="1"/>
  <c r="J202" i="1"/>
  <c r="M202" i="1"/>
  <c r="K202" i="1"/>
  <c r="I202" i="1"/>
  <c r="N201" i="1"/>
  <c r="L201" i="1"/>
  <c r="J201" i="1"/>
  <c r="M201" i="1"/>
  <c r="K201" i="1"/>
  <c r="I201" i="1"/>
  <c r="N200" i="1"/>
  <c r="L200" i="1"/>
  <c r="J200" i="1"/>
  <c r="M200" i="1"/>
  <c r="K200" i="1"/>
  <c r="I200" i="1"/>
  <c r="N199" i="1"/>
  <c r="L199" i="1"/>
  <c r="J199" i="1"/>
  <c r="M199" i="1"/>
  <c r="K199" i="1"/>
  <c r="I199" i="1"/>
  <c r="N198" i="1"/>
  <c r="L198" i="1"/>
  <c r="J198" i="1"/>
  <c r="M198" i="1"/>
  <c r="K198" i="1"/>
  <c r="I198" i="1"/>
  <c r="N197" i="1"/>
  <c r="L197" i="1"/>
  <c r="J197" i="1"/>
  <c r="M197" i="1"/>
  <c r="K197" i="1"/>
  <c r="I197" i="1"/>
  <c r="N196" i="1"/>
  <c r="L196" i="1"/>
  <c r="J196" i="1"/>
  <c r="M196" i="1"/>
  <c r="K196" i="1"/>
  <c r="I196" i="1"/>
  <c r="N195" i="1"/>
  <c r="L195" i="1"/>
  <c r="J195" i="1"/>
  <c r="M195" i="1"/>
  <c r="K195" i="1"/>
  <c r="I195" i="1"/>
  <c r="N194" i="1"/>
  <c r="L194" i="1"/>
  <c r="J194" i="1"/>
  <c r="M194" i="1"/>
  <c r="K194" i="1"/>
  <c r="I194" i="1"/>
  <c r="N193" i="1"/>
  <c r="L193" i="1"/>
  <c r="J193" i="1"/>
  <c r="M193" i="1"/>
  <c r="K193" i="1"/>
  <c r="I193" i="1"/>
  <c r="N192" i="1"/>
  <c r="L192" i="1"/>
  <c r="J192" i="1"/>
  <c r="M192" i="1"/>
  <c r="K192" i="1"/>
  <c r="I192" i="1"/>
  <c r="N191" i="1"/>
  <c r="L191" i="1"/>
  <c r="J191" i="1"/>
  <c r="M191" i="1"/>
  <c r="K191" i="1"/>
  <c r="I191" i="1"/>
  <c r="N190" i="1"/>
  <c r="L190" i="1"/>
  <c r="J190" i="1"/>
  <c r="M190" i="1"/>
  <c r="K190" i="1"/>
  <c r="I190" i="1"/>
  <c r="N189" i="1"/>
  <c r="L189" i="1"/>
  <c r="J189" i="1"/>
  <c r="M189" i="1"/>
  <c r="K189" i="1"/>
  <c r="I189" i="1"/>
  <c r="N188" i="1"/>
  <c r="L188" i="1"/>
  <c r="J188" i="1"/>
  <c r="M188" i="1"/>
  <c r="K188" i="1"/>
  <c r="I188" i="1"/>
  <c r="N187" i="1"/>
  <c r="L187" i="1"/>
  <c r="J187" i="1"/>
  <c r="M187" i="1"/>
  <c r="K187" i="1"/>
  <c r="I187" i="1"/>
  <c r="N186" i="1"/>
  <c r="L186" i="1"/>
  <c r="J186" i="1"/>
  <c r="M186" i="1"/>
  <c r="K186" i="1"/>
  <c r="I186" i="1"/>
  <c r="N185" i="1"/>
  <c r="L185" i="1"/>
  <c r="J185" i="1"/>
  <c r="M185" i="1"/>
  <c r="K185" i="1"/>
  <c r="I185" i="1"/>
  <c r="N184" i="1"/>
  <c r="L184" i="1"/>
  <c r="J184" i="1"/>
  <c r="M184" i="1"/>
  <c r="K184" i="1"/>
  <c r="I184" i="1"/>
  <c r="N183" i="1"/>
  <c r="L183" i="1"/>
  <c r="J183" i="1"/>
  <c r="M183" i="1"/>
  <c r="K183" i="1"/>
  <c r="I183" i="1"/>
  <c r="N182" i="1"/>
  <c r="L182" i="1"/>
  <c r="J182" i="1"/>
  <c r="M182" i="1"/>
  <c r="K182" i="1"/>
  <c r="I182" i="1"/>
  <c r="N181" i="1"/>
  <c r="L181" i="1"/>
  <c r="J181" i="1"/>
  <c r="M181" i="1"/>
  <c r="K181" i="1"/>
  <c r="I181" i="1"/>
  <c r="N180" i="1"/>
  <c r="L180" i="1"/>
  <c r="J180" i="1"/>
  <c r="M180" i="1"/>
  <c r="K180" i="1"/>
  <c r="I180" i="1"/>
  <c r="N179" i="1"/>
  <c r="L179" i="1"/>
  <c r="J179" i="1"/>
  <c r="M179" i="1"/>
  <c r="K179" i="1"/>
  <c r="I179" i="1"/>
  <c r="N178" i="1"/>
  <c r="L178" i="1"/>
  <c r="J178" i="1"/>
  <c r="M178" i="1"/>
  <c r="K178" i="1"/>
  <c r="I178" i="1"/>
  <c r="N177" i="1"/>
  <c r="L177" i="1"/>
  <c r="J177" i="1"/>
  <c r="M177" i="1"/>
  <c r="K177" i="1"/>
  <c r="I177" i="1"/>
  <c r="N176" i="1"/>
  <c r="L176" i="1"/>
  <c r="J176" i="1"/>
  <c r="M176" i="1"/>
  <c r="K176" i="1"/>
  <c r="I176" i="1"/>
  <c r="N175" i="1"/>
  <c r="L175" i="1"/>
  <c r="J175" i="1"/>
  <c r="M175" i="1"/>
  <c r="K175" i="1"/>
  <c r="I175" i="1"/>
  <c r="N174" i="1"/>
  <c r="L174" i="1"/>
  <c r="J174" i="1"/>
  <c r="M174" i="1"/>
  <c r="K174" i="1"/>
  <c r="I174" i="1"/>
  <c r="N173" i="1"/>
  <c r="L173" i="1"/>
  <c r="J173" i="1"/>
  <c r="M173" i="1"/>
  <c r="K173" i="1"/>
  <c r="I173" i="1"/>
  <c r="N172" i="1"/>
  <c r="L172" i="1"/>
  <c r="J172" i="1"/>
  <c r="M172" i="1"/>
  <c r="K172" i="1"/>
  <c r="I172" i="1"/>
  <c r="N171" i="1"/>
  <c r="L171" i="1"/>
  <c r="J171" i="1"/>
  <c r="M171" i="1"/>
  <c r="K171" i="1"/>
  <c r="I171" i="1"/>
  <c r="N170" i="1"/>
  <c r="L170" i="1"/>
  <c r="J170" i="1"/>
  <c r="M170" i="1"/>
  <c r="K170" i="1"/>
  <c r="I170" i="1"/>
  <c r="N169" i="1"/>
  <c r="L169" i="1"/>
  <c r="J169" i="1"/>
  <c r="M169" i="1"/>
  <c r="K169" i="1"/>
  <c r="I169" i="1"/>
  <c r="N168" i="1"/>
  <c r="L168" i="1"/>
  <c r="J168" i="1"/>
  <c r="M168" i="1"/>
  <c r="K168" i="1"/>
  <c r="I168" i="1"/>
  <c r="N167" i="1"/>
  <c r="L167" i="1"/>
  <c r="J167" i="1"/>
  <c r="M167" i="1"/>
  <c r="K167" i="1"/>
  <c r="I167" i="1"/>
  <c r="N166" i="1"/>
  <c r="L166" i="1"/>
  <c r="J166" i="1"/>
  <c r="M166" i="1"/>
  <c r="K166" i="1"/>
  <c r="I166" i="1"/>
  <c r="N165" i="1"/>
  <c r="L165" i="1"/>
  <c r="J165" i="1"/>
  <c r="M165" i="1"/>
  <c r="K165" i="1"/>
  <c r="I165" i="1"/>
  <c r="N164" i="1"/>
  <c r="L164" i="1"/>
  <c r="J164" i="1"/>
  <c r="M164" i="1"/>
  <c r="K164" i="1"/>
  <c r="I164" i="1"/>
  <c r="N163" i="1"/>
  <c r="L163" i="1"/>
  <c r="J163" i="1"/>
  <c r="M163" i="1"/>
  <c r="K163" i="1"/>
  <c r="I163" i="1"/>
  <c r="N162" i="1"/>
  <c r="L162" i="1"/>
  <c r="J162" i="1"/>
  <c r="M162" i="1"/>
  <c r="K162" i="1"/>
  <c r="I162" i="1"/>
  <c r="N161" i="1"/>
  <c r="L161" i="1"/>
  <c r="J161" i="1"/>
  <c r="M161" i="1"/>
  <c r="K161" i="1"/>
  <c r="I161" i="1"/>
  <c r="N160" i="1"/>
  <c r="L160" i="1"/>
  <c r="J160" i="1"/>
  <c r="M160" i="1"/>
  <c r="K160" i="1"/>
  <c r="I160" i="1"/>
  <c r="N159" i="1"/>
  <c r="L159" i="1"/>
  <c r="J159" i="1"/>
  <c r="M159" i="1"/>
  <c r="K159" i="1"/>
  <c r="I159" i="1"/>
  <c r="N158" i="1"/>
  <c r="L158" i="1"/>
  <c r="J158" i="1"/>
  <c r="M158" i="1"/>
  <c r="K158" i="1"/>
  <c r="I158" i="1"/>
  <c r="N157" i="1"/>
  <c r="L157" i="1"/>
  <c r="J157" i="1"/>
  <c r="M157" i="1"/>
  <c r="K157" i="1"/>
  <c r="I157" i="1"/>
  <c r="N156" i="1"/>
  <c r="L156" i="1"/>
  <c r="J156" i="1"/>
  <c r="M156" i="1"/>
  <c r="K156" i="1"/>
  <c r="I156" i="1"/>
  <c r="N155" i="1"/>
  <c r="L155" i="1"/>
  <c r="J155" i="1"/>
  <c r="M155" i="1"/>
  <c r="K155" i="1"/>
  <c r="I155" i="1"/>
  <c r="N154" i="1"/>
  <c r="L154" i="1"/>
  <c r="J154" i="1"/>
  <c r="M154" i="1"/>
  <c r="K154" i="1"/>
  <c r="I154" i="1"/>
  <c r="N153" i="1"/>
  <c r="L153" i="1"/>
  <c r="J153" i="1"/>
  <c r="M153" i="1"/>
  <c r="K153" i="1"/>
  <c r="I153" i="1"/>
  <c r="N152" i="1"/>
  <c r="L152" i="1"/>
  <c r="J152" i="1"/>
  <c r="M152" i="1"/>
  <c r="K152" i="1"/>
  <c r="I152" i="1"/>
  <c r="N151" i="1"/>
  <c r="L151" i="1"/>
  <c r="J151" i="1"/>
  <c r="M151" i="1"/>
  <c r="K151" i="1"/>
  <c r="I151" i="1"/>
  <c r="N150" i="1"/>
  <c r="L150" i="1"/>
  <c r="J150" i="1"/>
  <c r="M150" i="1"/>
  <c r="K150" i="1"/>
  <c r="I150" i="1"/>
  <c r="N149" i="1"/>
  <c r="L149" i="1"/>
  <c r="J149" i="1"/>
  <c r="M149" i="1"/>
  <c r="K149" i="1"/>
  <c r="I149" i="1"/>
  <c r="N148" i="1"/>
  <c r="L148" i="1"/>
  <c r="J148" i="1"/>
  <c r="M148" i="1"/>
  <c r="K148" i="1"/>
  <c r="I148" i="1"/>
  <c r="N147" i="1"/>
  <c r="L147" i="1"/>
  <c r="J147" i="1"/>
  <c r="M147" i="1"/>
  <c r="K147" i="1"/>
  <c r="I147" i="1"/>
  <c r="N146" i="1"/>
  <c r="L146" i="1"/>
  <c r="J146" i="1"/>
  <c r="M146" i="1"/>
  <c r="K146" i="1"/>
  <c r="I146" i="1"/>
  <c r="N145" i="1"/>
  <c r="L145" i="1"/>
  <c r="J145" i="1"/>
  <c r="M145" i="1"/>
  <c r="K145" i="1"/>
  <c r="I145" i="1"/>
  <c r="N144" i="1"/>
  <c r="L144" i="1"/>
  <c r="J144" i="1"/>
  <c r="M144" i="1"/>
  <c r="K144" i="1"/>
  <c r="I144" i="1"/>
  <c r="N143" i="1"/>
  <c r="L143" i="1"/>
  <c r="J143" i="1"/>
  <c r="M143" i="1"/>
  <c r="K143" i="1"/>
  <c r="I143" i="1"/>
  <c r="N142" i="1"/>
  <c r="L142" i="1"/>
  <c r="J142" i="1"/>
  <c r="M142" i="1"/>
  <c r="K142" i="1"/>
  <c r="I142" i="1"/>
  <c r="N141" i="1"/>
  <c r="L141" i="1"/>
  <c r="J141" i="1"/>
  <c r="M141" i="1"/>
  <c r="K141" i="1"/>
  <c r="I141" i="1"/>
  <c r="N140" i="1"/>
  <c r="L140" i="1"/>
  <c r="J140" i="1"/>
  <c r="M140" i="1"/>
  <c r="K140" i="1"/>
  <c r="I140" i="1"/>
  <c r="N139" i="1"/>
  <c r="L139" i="1"/>
  <c r="J139" i="1"/>
  <c r="M139" i="1"/>
  <c r="K139" i="1"/>
  <c r="I139" i="1"/>
  <c r="N138" i="1"/>
  <c r="L138" i="1"/>
  <c r="J138" i="1"/>
  <c r="M138" i="1"/>
  <c r="K138" i="1"/>
  <c r="I138" i="1"/>
  <c r="N137" i="1"/>
  <c r="L137" i="1"/>
  <c r="J137" i="1"/>
  <c r="M137" i="1"/>
  <c r="K137" i="1"/>
  <c r="I137" i="1"/>
  <c r="N136" i="1"/>
  <c r="L136" i="1"/>
  <c r="J136" i="1"/>
  <c r="M136" i="1"/>
  <c r="K136" i="1"/>
  <c r="I136" i="1"/>
  <c r="N135" i="1"/>
  <c r="L135" i="1"/>
  <c r="J135" i="1"/>
  <c r="M135" i="1"/>
  <c r="K135" i="1"/>
  <c r="I135" i="1"/>
  <c r="N134" i="1"/>
  <c r="L134" i="1"/>
  <c r="J134" i="1"/>
  <c r="M134" i="1"/>
  <c r="K134" i="1"/>
  <c r="I134" i="1"/>
  <c r="N133" i="1"/>
  <c r="L133" i="1"/>
  <c r="J133" i="1"/>
  <c r="M133" i="1"/>
  <c r="K133" i="1"/>
  <c r="I133" i="1"/>
  <c r="N132" i="1"/>
  <c r="L132" i="1"/>
  <c r="J132" i="1"/>
  <c r="M132" i="1"/>
  <c r="K132" i="1"/>
  <c r="I132" i="1"/>
  <c r="N131" i="1"/>
  <c r="L131" i="1"/>
  <c r="M131" i="1"/>
  <c r="K131" i="1"/>
  <c r="N130" i="1"/>
  <c r="L130" i="1"/>
  <c r="M130" i="1"/>
  <c r="K130" i="1"/>
  <c r="N129" i="1"/>
  <c r="L129" i="1"/>
  <c r="M129" i="1"/>
  <c r="K129" i="1"/>
  <c r="N128" i="1"/>
  <c r="L128" i="1"/>
  <c r="M128" i="1"/>
  <c r="K128" i="1"/>
  <c r="N127" i="1"/>
  <c r="L127" i="1"/>
  <c r="M127" i="1"/>
  <c r="K127" i="1"/>
  <c r="N126" i="1"/>
  <c r="L126" i="1"/>
  <c r="M126" i="1"/>
  <c r="K126" i="1"/>
  <c r="N125" i="1"/>
  <c r="L125" i="1"/>
  <c r="M125" i="1"/>
  <c r="K125" i="1"/>
  <c r="N124" i="1"/>
  <c r="L124" i="1"/>
  <c r="M124" i="1"/>
  <c r="K124" i="1"/>
  <c r="N123" i="1"/>
  <c r="L123" i="1"/>
  <c r="M123" i="1"/>
  <c r="K123" i="1"/>
  <c r="N122" i="1"/>
  <c r="L122" i="1"/>
  <c r="M122" i="1"/>
  <c r="K122" i="1"/>
  <c r="N121" i="1"/>
  <c r="L121" i="1"/>
  <c r="M121" i="1"/>
  <c r="K121" i="1"/>
  <c r="N120" i="1"/>
  <c r="L120" i="1"/>
  <c r="M120" i="1"/>
  <c r="K120" i="1"/>
  <c r="N119" i="1"/>
  <c r="L119" i="1"/>
  <c r="M119" i="1"/>
  <c r="K119" i="1"/>
  <c r="N118" i="1"/>
  <c r="L118" i="1"/>
  <c r="M118" i="1"/>
  <c r="K118" i="1"/>
  <c r="N117" i="1"/>
  <c r="L117" i="1"/>
  <c r="M117" i="1"/>
  <c r="K117" i="1"/>
  <c r="N116" i="1"/>
  <c r="L116" i="1"/>
  <c r="M116" i="1"/>
  <c r="K116" i="1"/>
  <c r="N115" i="1"/>
  <c r="L115" i="1"/>
  <c r="M115" i="1"/>
  <c r="K115" i="1"/>
  <c r="N114" i="1"/>
  <c r="L114" i="1"/>
  <c r="M114" i="1"/>
  <c r="K114" i="1"/>
  <c r="N113" i="1"/>
  <c r="L113" i="1"/>
  <c r="M113" i="1"/>
  <c r="K113" i="1"/>
  <c r="N112" i="1"/>
  <c r="L112" i="1"/>
  <c r="M112" i="1"/>
  <c r="K112" i="1"/>
  <c r="N111" i="1"/>
  <c r="L111" i="1"/>
  <c r="M111" i="1"/>
  <c r="K111" i="1"/>
  <c r="N110" i="1"/>
  <c r="L110" i="1"/>
  <c r="M110" i="1"/>
  <c r="K110" i="1"/>
  <c r="N109" i="1"/>
  <c r="L109" i="1"/>
  <c r="M109" i="1"/>
  <c r="K109" i="1"/>
  <c r="N108" i="1"/>
  <c r="L108" i="1"/>
  <c r="M108" i="1"/>
  <c r="K108" i="1"/>
  <c r="N107" i="1"/>
  <c r="L107" i="1"/>
  <c r="M107" i="1"/>
  <c r="K107" i="1"/>
  <c r="N106" i="1"/>
  <c r="L106" i="1"/>
  <c r="M106" i="1"/>
  <c r="K106" i="1"/>
  <c r="N105" i="1"/>
  <c r="L105" i="1"/>
  <c r="M105" i="1"/>
  <c r="K105" i="1"/>
  <c r="N104" i="1"/>
  <c r="L104" i="1"/>
  <c r="M104" i="1"/>
  <c r="K104" i="1"/>
  <c r="N103" i="1"/>
  <c r="L103" i="1"/>
  <c r="M103" i="1"/>
  <c r="K103" i="1"/>
  <c r="N102" i="1"/>
  <c r="L102" i="1"/>
  <c r="M102" i="1"/>
  <c r="K102" i="1"/>
  <c r="N101" i="1"/>
  <c r="L101" i="1"/>
  <c r="M101" i="1"/>
  <c r="K101" i="1"/>
  <c r="N100" i="1"/>
  <c r="L100" i="1"/>
  <c r="M100" i="1"/>
  <c r="K100" i="1"/>
  <c r="N99" i="1"/>
  <c r="L99" i="1"/>
  <c r="M99" i="1"/>
  <c r="K99" i="1"/>
  <c r="N98" i="1"/>
  <c r="L98" i="1"/>
  <c r="M98" i="1"/>
  <c r="K98" i="1"/>
  <c r="N97" i="1"/>
  <c r="L97" i="1"/>
  <c r="M97" i="1"/>
  <c r="K97" i="1"/>
  <c r="N96" i="1"/>
  <c r="L96" i="1"/>
  <c r="M96" i="1"/>
  <c r="K96" i="1"/>
  <c r="N95" i="1"/>
  <c r="L95" i="1"/>
  <c r="M95" i="1"/>
  <c r="K95" i="1"/>
  <c r="N94" i="1"/>
  <c r="L94" i="1"/>
  <c r="M94" i="1"/>
  <c r="K94" i="1"/>
  <c r="N93" i="1"/>
  <c r="L93" i="1"/>
  <c r="M93" i="1"/>
  <c r="K93" i="1"/>
  <c r="N92" i="1"/>
  <c r="L92" i="1"/>
  <c r="M92" i="1"/>
  <c r="K92" i="1"/>
  <c r="N91" i="1"/>
  <c r="L91" i="1"/>
  <c r="M91" i="1"/>
  <c r="K91" i="1"/>
  <c r="N90" i="1"/>
  <c r="L90" i="1"/>
  <c r="M90" i="1"/>
  <c r="K90" i="1"/>
  <c r="N89" i="1"/>
  <c r="L89" i="1"/>
  <c r="M89" i="1"/>
  <c r="K89" i="1"/>
  <c r="N88" i="1"/>
  <c r="L88" i="1"/>
  <c r="M88" i="1"/>
  <c r="K88" i="1"/>
  <c r="N87" i="1"/>
  <c r="L87" i="1"/>
  <c r="M87" i="1"/>
  <c r="K87" i="1"/>
  <c r="N86" i="1"/>
  <c r="L86" i="1"/>
  <c r="M86" i="1"/>
  <c r="K86" i="1"/>
  <c r="N85" i="1"/>
  <c r="L85" i="1"/>
  <c r="M85" i="1"/>
  <c r="K85" i="1"/>
  <c r="N84" i="1"/>
  <c r="L84" i="1"/>
  <c r="M84" i="1"/>
  <c r="K84" i="1"/>
  <c r="N83" i="1"/>
  <c r="L83" i="1"/>
  <c r="M83" i="1"/>
  <c r="K83" i="1"/>
  <c r="N82" i="1"/>
  <c r="L82" i="1"/>
  <c r="M82" i="1"/>
  <c r="K82" i="1"/>
  <c r="N81" i="1"/>
  <c r="L81" i="1"/>
  <c r="M81" i="1"/>
  <c r="K81" i="1"/>
  <c r="N80" i="1"/>
  <c r="L80" i="1"/>
  <c r="M80" i="1"/>
  <c r="K80" i="1"/>
  <c r="N79" i="1"/>
  <c r="L79" i="1"/>
  <c r="M79" i="1"/>
  <c r="K79" i="1"/>
  <c r="N78" i="1"/>
  <c r="L78" i="1"/>
  <c r="M78" i="1"/>
  <c r="K78" i="1"/>
  <c r="N77" i="1"/>
  <c r="L77" i="1"/>
  <c r="M77" i="1"/>
  <c r="K77" i="1"/>
  <c r="N76" i="1"/>
  <c r="L76" i="1"/>
  <c r="M76" i="1"/>
  <c r="K76" i="1"/>
  <c r="N75" i="1"/>
  <c r="L75" i="1"/>
  <c r="M75" i="1"/>
  <c r="K75" i="1"/>
  <c r="N74" i="1"/>
  <c r="L74" i="1"/>
  <c r="M74" i="1"/>
  <c r="K74" i="1"/>
  <c r="N73" i="1"/>
  <c r="L73" i="1"/>
  <c r="M73" i="1"/>
  <c r="K73" i="1"/>
  <c r="N72" i="1"/>
  <c r="L72" i="1"/>
  <c r="M72" i="1"/>
  <c r="K72" i="1"/>
  <c r="N71" i="1"/>
  <c r="L71" i="1"/>
  <c r="M71" i="1"/>
  <c r="K71" i="1"/>
  <c r="N70" i="1"/>
  <c r="L70" i="1"/>
  <c r="M70" i="1"/>
  <c r="K70" i="1"/>
  <c r="N69" i="1"/>
  <c r="L69" i="1"/>
  <c r="M69" i="1"/>
  <c r="K69" i="1"/>
  <c r="N68" i="1"/>
  <c r="L68" i="1"/>
  <c r="M68" i="1"/>
  <c r="K68" i="1"/>
  <c r="N67" i="1"/>
  <c r="L67" i="1"/>
  <c r="M67" i="1"/>
  <c r="K67" i="1"/>
  <c r="N66" i="1"/>
  <c r="L66" i="1"/>
  <c r="M66" i="1"/>
  <c r="K66" i="1"/>
  <c r="N65" i="1"/>
  <c r="L65" i="1"/>
  <c r="M65" i="1"/>
  <c r="K65" i="1"/>
  <c r="N64" i="1"/>
  <c r="L64" i="1"/>
  <c r="M64" i="1"/>
  <c r="K64" i="1"/>
  <c r="N63" i="1"/>
  <c r="L63" i="1"/>
  <c r="M63" i="1"/>
  <c r="K63" i="1"/>
  <c r="N62" i="1"/>
  <c r="L62" i="1"/>
  <c r="M62" i="1"/>
  <c r="K62" i="1"/>
  <c r="N61" i="1"/>
  <c r="L61" i="1"/>
  <c r="M61" i="1"/>
  <c r="K61" i="1"/>
  <c r="N60" i="1"/>
  <c r="L60" i="1"/>
  <c r="M60" i="1"/>
  <c r="K60" i="1"/>
  <c r="N59" i="1"/>
  <c r="L59" i="1"/>
  <c r="M59" i="1"/>
  <c r="K59" i="1"/>
  <c r="N58" i="1"/>
  <c r="L58" i="1"/>
  <c r="M58" i="1"/>
  <c r="K58" i="1"/>
  <c r="N57" i="1"/>
  <c r="L57" i="1"/>
  <c r="M57" i="1"/>
  <c r="K57" i="1"/>
  <c r="N56" i="1"/>
  <c r="L56" i="1"/>
  <c r="M56" i="1"/>
  <c r="K56" i="1"/>
  <c r="N55" i="1"/>
  <c r="L55" i="1"/>
  <c r="M55" i="1"/>
  <c r="K55" i="1"/>
  <c r="N54" i="1"/>
  <c r="L54" i="1"/>
  <c r="M54" i="1"/>
  <c r="K54" i="1"/>
  <c r="N53" i="1"/>
  <c r="L53" i="1"/>
  <c r="M53" i="1"/>
  <c r="K53" i="1"/>
  <c r="N52" i="1"/>
  <c r="L52" i="1"/>
  <c r="M52" i="1"/>
  <c r="K52" i="1"/>
  <c r="N51" i="1"/>
  <c r="L51" i="1"/>
  <c r="M51" i="1"/>
  <c r="K51" i="1"/>
  <c r="N50" i="1"/>
  <c r="L50" i="1"/>
  <c r="M50" i="1"/>
  <c r="K50" i="1"/>
  <c r="N49" i="1"/>
  <c r="L49" i="1"/>
  <c r="M49" i="1"/>
  <c r="K49" i="1"/>
  <c r="N48" i="1"/>
  <c r="L48" i="1"/>
  <c r="M48" i="1"/>
  <c r="K48" i="1"/>
  <c r="N47" i="1"/>
  <c r="L47" i="1"/>
  <c r="M47" i="1"/>
  <c r="K47" i="1"/>
  <c r="N46" i="1"/>
  <c r="L46" i="1"/>
  <c r="M46" i="1"/>
  <c r="K46" i="1"/>
  <c r="N45" i="1"/>
  <c r="L45" i="1"/>
  <c r="M45" i="1"/>
  <c r="K45" i="1"/>
  <c r="N44" i="1"/>
  <c r="L44" i="1"/>
  <c r="M44" i="1"/>
  <c r="K44" i="1"/>
  <c r="N43" i="1"/>
  <c r="L43" i="1"/>
  <c r="M43" i="1"/>
  <c r="K43" i="1"/>
  <c r="N42" i="1"/>
  <c r="L42" i="1"/>
  <c r="M42" i="1"/>
  <c r="K42" i="1"/>
  <c r="N41" i="1"/>
  <c r="L41" i="1"/>
  <c r="M41" i="1"/>
  <c r="K41" i="1"/>
  <c r="N40" i="1"/>
  <c r="L40" i="1"/>
  <c r="M40" i="1"/>
  <c r="K40" i="1"/>
  <c r="N39" i="1"/>
  <c r="L39" i="1"/>
  <c r="M39" i="1"/>
  <c r="K39" i="1"/>
  <c r="N38" i="1"/>
  <c r="L38" i="1"/>
  <c r="M38" i="1"/>
  <c r="K38" i="1"/>
  <c r="N37" i="1"/>
  <c r="L37" i="1"/>
  <c r="M37" i="1"/>
  <c r="K37" i="1"/>
  <c r="N36" i="1"/>
  <c r="L36" i="1"/>
  <c r="M36" i="1"/>
  <c r="K36" i="1"/>
  <c r="N35" i="1"/>
  <c r="L35" i="1"/>
  <c r="M35" i="1"/>
  <c r="K35" i="1"/>
  <c r="N34" i="1"/>
  <c r="L34" i="1"/>
  <c r="M34" i="1"/>
  <c r="K34" i="1"/>
  <c r="N33" i="1"/>
  <c r="L33" i="1"/>
  <c r="M33" i="1"/>
  <c r="K33" i="1"/>
  <c r="N32" i="1"/>
  <c r="L32" i="1"/>
  <c r="M32" i="1"/>
  <c r="K32" i="1"/>
  <c r="N31" i="1"/>
  <c r="L31" i="1"/>
  <c r="M31" i="1"/>
  <c r="K31" i="1"/>
  <c r="N30" i="1"/>
  <c r="L30" i="1"/>
  <c r="M30" i="1"/>
  <c r="K30" i="1"/>
  <c r="N29" i="1"/>
  <c r="L29" i="1"/>
  <c r="M29" i="1"/>
  <c r="K29" i="1"/>
  <c r="N28" i="1"/>
  <c r="L28" i="1"/>
  <c r="M28" i="1"/>
  <c r="K28" i="1"/>
  <c r="N27" i="1"/>
  <c r="L27" i="1"/>
  <c r="M27" i="1"/>
  <c r="K27" i="1"/>
  <c r="N26" i="1"/>
  <c r="L26" i="1"/>
  <c r="M26" i="1"/>
  <c r="K26" i="1"/>
  <c r="N25" i="1"/>
  <c r="L25" i="1"/>
  <c r="M25" i="1"/>
  <c r="K25" i="1"/>
  <c r="N24" i="1"/>
  <c r="L24" i="1"/>
  <c r="M24" i="1"/>
  <c r="K24" i="1"/>
  <c r="N23" i="1"/>
  <c r="L23" i="1"/>
  <c r="M23" i="1"/>
  <c r="K23" i="1"/>
  <c r="N22" i="1"/>
  <c r="L22" i="1"/>
  <c r="M22" i="1"/>
  <c r="K22" i="1"/>
  <c r="N21" i="1"/>
  <c r="L21" i="1"/>
  <c r="M21" i="1"/>
  <c r="K21" i="1"/>
  <c r="N20" i="1"/>
  <c r="L20" i="1"/>
  <c r="M20" i="1"/>
  <c r="K20" i="1"/>
  <c r="N19" i="1"/>
  <c r="L19" i="1"/>
  <c r="M19" i="1"/>
  <c r="K19" i="1"/>
  <c r="N18" i="1"/>
  <c r="L18" i="1"/>
  <c r="M18" i="1"/>
  <c r="K18" i="1"/>
  <c r="N17" i="1"/>
  <c r="L17" i="1"/>
  <c r="M17" i="1"/>
  <c r="K17" i="1"/>
  <c r="N16" i="1"/>
  <c r="L16" i="1"/>
  <c r="M16" i="1"/>
  <c r="K16" i="1"/>
  <c r="N15" i="1"/>
  <c r="L15" i="1"/>
  <c r="M15" i="1"/>
  <c r="K15" i="1"/>
  <c r="N14" i="1"/>
  <c r="L14" i="1"/>
  <c r="M14" i="1"/>
  <c r="K14" i="1"/>
  <c r="N13" i="1"/>
  <c r="L13" i="1"/>
  <c r="M13" i="1"/>
  <c r="K13" i="1"/>
  <c r="N12" i="1"/>
  <c r="L12" i="1"/>
  <c r="N11" i="1"/>
  <c r="L11" i="1"/>
  <c r="J131" i="1"/>
  <c r="I131" i="1"/>
  <c r="J130" i="1"/>
  <c r="I130" i="1"/>
  <c r="J129" i="1"/>
  <c r="I129" i="1"/>
  <c r="J128" i="1"/>
  <c r="I128" i="1"/>
  <c r="J127" i="1"/>
  <c r="I127" i="1"/>
  <c r="J126" i="1"/>
  <c r="I126" i="1"/>
  <c r="J125" i="1"/>
  <c r="I125" i="1"/>
  <c r="J124" i="1"/>
  <c r="I124" i="1"/>
  <c r="J123" i="1"/>
  <c r="I123" i="1"/>
  <c r="J122" i="1"/>
  <c r="I122" i="1"/>
  <c r="J121" i="1"/>
  <c r="I121" i="1"/>
  <c r="J120" i="1"/>
  <c r="I120" i="1"/>
  <c r="J119" i="1"/>
  <c r="I119" i="1"/>
  <c r="J118" i="1"/>
  <c r="I118" i="1"/>
  <c r="J117" i="1"/>
  <c r="I117" i="1"/>
  <c r="J116" i="1"/>
  <c r="I116" i="1"/>
  <c r="J115" i="1"/>
  <c r="I115" i="1"/>
  <c r="J114" i="1"/>
  <c r="I114" i="1"/>
  <c r="J113" i="1"/>
  <c r="I113" i="1"/>
  <c r="J112" i="1"/>
  <c r="I112" i="1"/>
  <c r="J111" i="1"/>
  <c r="I111" i="1"/>
  <c r="J110" i="1"/>
  <c r="I110" i="1"/>
  <c r="J109" i="1"/>
  <c r="I109" i="1"/>
  <c r="J108" i="1"/>
  <c r="I108" i="1"/>
  <c r="J107" i="1"/>
  <c r="I107" i="1"/>
  <c r="J106" i="1"/>
  <c r="I106" i="1"/>
  <c r="J105" i="1"/>
  <c r="I105" i="1"/>
  <c r="J104" i="1"/>
  <c r="I104" i="1"/>
  <c r="J103" i="1"/>
  <c r="I103" i="1"/>
  <c r="J102" i="1"/>
  <c r="I102" i="1"/>
  <c r="J101" i="1"/>
  <c r="I101" i="1"/>
  <c r="J100" i="1"/>
  <c r="I100" i="1"/>
  <c r="J99" i="1"/>
  <c r="I99" i="1"/>
  <c r="J98" i="1"/>
  <c r="I98" i="1"/>
  <c r="J97" i="1"/>
  <c r="I97" i="1"/>
  <c r="J96" i="1"/>
  <c r="I96" i="1"/>
  <c r="J95" i="1"/>
  <c r="I95" i="1"/>
  <c r="J94" i="1"/>
  <c r="I94" i="1"/>
  <c r="J93" i="1"/>
  <c r="I93" i="1"/>
  <c r="J92" i="1"/>
  <c r="I92" i="1"/>
  <c r="J91" i="1"/>
  <c r="I91" i="1"/>
  <c r="J90" i="1"/>
  <c r="I90" i="1"/>
  <c r="J89" i="1"/>
  <c r="I89" i="1"/>
  <c r="J88" i="1"/>
  <c r="I88" i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80" i="1"/>
  <c r="I80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2" i="1"/>
  <c r="I72" i="1"/>
  <c r="J71" i="1"/>
  <c r="I71" i="1"/>
  <c r="J70" i="1"/>
  <c r="I70" i="1"/>
  <c r="J69" i="1"/>
  <c r="I69" i="1"/>
  <c r="J68" i="1"/>
  <c r="I68" i="1"/>
  <c r="J67" i="1"/>
  <c r="I67" i="1"/>
  <c r="J66" i="1"/>
  <c r="I66" i="1"/>
  <c r="J65" i="1"/>
  <c r="I65" i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J12" i="1"/>
  <c r="I12" i="1"/>
  <c r="K12" i="1" s="1"/>
  <c r="J11" i="1"/>
  <c r="I11" i="1"/>
  <c r="K11" i="1" s="1"/>
  <c r="J10" i="1"/>
  <c r="L10" i="1" s="1"/>
  <c r="I10" i="1"/>
  <c r="K10" i="1" s="1"/>
  <c r="J9" i="1"/>
  <c r="L9" i="1" s="1"/>
  <c r="I9" i="1"/>
  <c r="K9" i="1" s="1"/>
  <c r="J8" i="1"/>
  <c r="L8" i="1" s="1"/>
  <c r="I8" i="1"/>
  <c r="K8" i="1" s="1"/>
  <c r="J7" i="1"/>
  <c r="L7" i="1" s="1"/>
  <c r="I7" i="1"/>
  <c r="K7" i="1" s="1"/>
  <c r="J6" i="1"/>
  <c r="L6" i="1" s="1"/>
  <c r="I6" i="1"/>
  <c r="K6" i="1" s="1"/>
  <c r="J5" i="1"/>
  <c r="L5" i="1" s="1"/>
  <c r="I5" i="1"/>
  <c r="K5" i="1" s="1"/>
  <c r="J4" i="1"/>
  <c r="L4" i="1" s="1"/>
  <c r="I4" i="1"/>
  <c r="K4" i="1" s="1"/>
  <c r="H20" i="4"/>
  <c r="H19" i="4"/>
  <c r="G18" i="4"/>
  <c r="G17" i="4"/>
  <c r="D12" i="4"/>
  <c r="D11" i="4"/>
  <c r="E16" i="4"/>
  <c r="E15" i="4"/>
  <c r="U1005" i="1" l="1"/>
  <c r="U1004" i="1"/>
  <c r="L1007" i="1"/>
  <c r="L1006" i="1"/>
  <c r="N10" i="1" s="1"/>
  <c r="L1005" i="1"/>
  <c r="L1004" i="1"/>
  <c r="L1003" i="1"/>
  <c r="N3" i="1"/>
  <c r="M1006" i="1"/>
  <c r="K1007" i="1"/>
  <c r="K1006" i="1"/>
  <c r="K1005" i="1"/>
  <c r="K1004" i="1"/>
  <c r="K1003" i="1"/>
  <c r="M3" i="1"/>
  <c r="M4" i="1"/>
  <c r="N4" i="1"/>
  <c r="M5" i="1"/>
  <c r="N5" i="1"/>
  <c r="M6" i="1"/>
  <c r="N6" i="1"/>
  <c r="M7" i="1"/>
  <c r="N7" i="1"/>
  <c r="M8" i="1"/>
  <c r="N8" i="1"/>
  <c r="M9" i="1"/>
  <c r="N9" i="1"/>
  <c r="M10" i="1"/>
  <c r="M11" i="1"/>
  <c r="M12" i="1"/>
  <c r="H1006" i="1"/>
  <c r="H1007" i="1"/>
  <c r="G42" i="4"/>
  <c r="C1007" i="1"/>
  <c r="B1007" i="1"/>
  <c r="B1006" i="1"/>
  <c r="C1006" i="1"/>
  <c r="C1005" i="1"/>
  <c r="C1004" i="1"/>
  <c r="G1004" i="1" l="1"/>
  <c r="C75" i="10"/>
  <c r="G14" i="10"/>
  <c r="D8" i="10"/>
  <c r="G78" i="10"/>
  <c r="D75" i="10"/>
  <c r="G16" i="10"/>
  <c r="E8" i="10"/>
  <c r="E75" i="10"/>
  <c r="I18" i="10"/>
  <c r="G8" i="10"/>
  <c r="B78" i="10"/>
  <c r="D74" i="10"/>
  <c r="G15" i="10"/>
  <c r="E7" i="10"/>
  <c r="E74" i="10"/>
  <c r="I17" i="10"/>
  <c r="G7" i="10"/>
  <c r="G41" i="4"/>
  <c r="G41" i="10"/>
  <c r="V1007" i="1"/>
  <c r="V1006" i="1"/>
  <c r="V1008" i="1" s="1"/>
  <c r="J1008" i="1"/>
  <c r="I42" i="10" s="1"/>
  <c r="P1005" i="1"/>
  <c r="D1003" i="1"/>
  <c r="O1007" i="1"/>
  <c r="M1005" i="1"/>
  <c r="P1006" i="1" s="1"/>
  <c r="P1007" i="1" s="1"/>
  <c r="K1008" i="1"/>
  <c r="L1008" i="1"/>
  <c r="D1010" i="1"/>
  <c r="F42" i="10" s="1"/>
  <c r="C75" i="4"/>
  <c r="D8" i="4"/>
  <c r="G14" i="4"/>
  <c r="G78" i="4"/>
  <c r="D75" i="4"/>
  <c r="G16" i="4"/>
  <c r="E8" i="4"/>
  <c r="E75" i="4"/>
  <c r="G8" i="4"/>
  <c r="I18" i="4"/>
  <c r="C1008" i="1"/>
  <c r="C74" i="4"/>
  <c r="D7" i="4"/>
  <c r="G13" i="4"/>
  <c r="B78" i="4"/>
  <c r="D74" i="4"/>
  <c r="E7" i="4"/>
  <c r="G15" i="4"/>
  <c r="D1009" i="1"/>
  <c r="E42" i="10" s="1"/>
  <c r="E74" i="4"/>
  <c r="G7" i="4"/>
  <c r="I17" i="4"/>
  <c r="I42" i="4"/>
  <c r="B1008" i="1"/>
  <c r="E1010" i="1"/>
  <c r="F1117" i="1" s="1"/>
  <c r="G1010" i="1" l="1"/>
  <c r="H1010" i="1" s="1"/>
  <c r="F42" i="4"/>
  <c r="C1009" i="1"/>
  <c r="C1010" i="1" s="1"/>
  <c r="AH1012" i="1"/>
  <c r="AG1007" i="1"/>
  <c r="AH1007" i="1"/>
  <c r="AG1012" i="1"/>
  <c r="K53" i="10"/>
  <c r="K53" i="4"/>
  <c r="J20" i="10"/>
  <c r="I8" i="10"/>
  <c r="J19" i="10"/>
  <c r="I7" i="10"/>
  <c r="O1005" i="1"/>
  <c r="D1004" i="1"/>
  <c r="J1007" i="1" s="1"/>
  <c r="C79" i="10"/>
  <c r="F74" i="10"/>
  <c r="G56" i="10"/>
  <c r="H42" i="10"/>
  <c r="H41" i="10"/>
  <c r="D50" i="10"/>
  <c r="C41" i="10"/>
  <c r="C79" i="4"/>
  <c r="G1012" i="1"/>
  <c r="D50" i="4"/>
  <c r="C41" i="4"/>
  <c r="R1014" i="1"/>
  <c r="R1015" i="1"/>
  <c r="R1016" i="1"/>
  <c r="R1017" i="1"/>
  <c r="R1018" i="1"/>
  <c r="R1019" i="1"/>
  <c r="R1020" i="1"/>
  <c r="R1021" i="1"/>
  <c r="R1022" i="1"/>
  <c r="R1023" i="1"/>
  <c r="R1024" i="1"/>
  <c r="R1025" i="1"/>
  <c r="R1026" i="1"/>
  <c r="R1027" i="1"/>
  <c r="R1028" i="1"/>
  <c r="R1029" i="1"/>
  <c r="R1030" i="1"/>
  <c r="R1031" i="1"/>
  <c r="R1032" i="1"/>
  <c r="R1033" i="1"/>
  <c r="R1034" i="1"/>
  <c r="R1035" i="1"/>
  <c r="R1036" i="1"/>
  <c r="R1037" i="1"/>
  <c r="R1038" i="1"/>
  <c r="R1039" i="1"/>
  <c r="R1040" i="1"/>
  <c r="R1041" i="1"/>
  <c r="R1042" i="1"/>
  <c r="R1043" i="1"/>
  <c r="R1044" i="1"/>
  <c r="R1045" i="1"/>
  <c r="R1046" i="1"/>
  <c r="R1047" i="1"/>
  <c r="R1048" i="1"/>
  <c r="R1049" i="1"/>
  <c r="R1050" i="1"/>
  <c r="R1051" i="1"/>
  <c r="R1052" i="1"/>
  <c r="R1053" i="1"/>
  <c r="R1054" i="1"/>
  <c r="R1055" i="1"/>
  <c r="R1056" i="1"/>
  <c r="R1057" i="1"/>
  <c r="R1058" i="1"/>
  <c r="R1059" i="1"/>
  <c r="R1060" i="1"/>
  <c r="R1061" i="1"/>
  <c r="R1062" i="1"/>
  <c r="R1063" i="1"/>
  <c r="R1064" i="1"/>
  <c r="R1065" i="1"/>
  <c r="R1066" i="1"/>
  <c r="R1067" i="1"/>
  <c r="R1068" i="1"/>
  <c r="R1069" i="1"/>
  <c r="R1070" i="1"/>
  <c r="R1071" i="1"/>
  <c r="R1072" i="1"/>
  <c r="R1073" i="1"/>
  <c r="R1074" i="1"/>
  <c r="R1075" i="1"/>
  <c r="R1076" i="1"/>
  <c r="R1077" i="1"/>
  <c r="R1078" i="1"/>
  <c r="R1079" i="1"/>
  <c r="R1080" i="1"/>
  <c r="R1081" i="1"/>
  <c r="R1082" i="1"/>
  <c r="R1083" i="1"/>
  <c r="R1084" i="1"/>
  <c r="R1085" i="1"/>
  <c r="R1086" i="1"/>
  <c r="R1087" i="1"/>
  <c r="R1088" i="1"/>
  <c r="R1089" i="1"/>
  <c r="R1090" i="1"/>
  <c r="R1091" i="1"/>
  <c r="R1092" i="1"/>
  <c r="R1093" i="1"/>
  <c r="R1094" i="1"/>
  <c r="R1095" i="1"/>
  <c r="R1096" i="1"/>
  <c r="R1097" i="1"/>
  <c r="R1098" i="1"/>
  <c r="R1099" i="1"/>
  <c r="R1100" i="1"/>
  <c r="R1101" i="1"/>
  <c r="R1102" i="1"/>
  <c r="R1103" i="1"/>
  <c r="R1104" i="1"/>
  <c r="R1105" i="1"/>
  <c r="R1106" i="1"/>
  <c r="R1107" i="1"/>
  <c r="R1108" i="1"/>
  <c r="R1109" i="1"/>
  <c r="R1110" i="1"/>
  <c r="R1111" i="1"/>
  <c r="R1112" i="1"/>
  <c r="R1113" i="1"/>
  <c r="R1114" i="1"/>
  <c r="R1115" i="1"/>
  <c r="R1013" i="1"/>
  <c r="R1012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013" i="1"/>
  <c r="P1012" i="1"/>
  <c r="I1014" i="1"/>
  <c r="I1015" i="1"/>
  <c r="I1016" i="1"/>
  <c r="I1017" i="1"/>
  <c r="I1018" i="1"/>
  <c r="I1019" i="1"/>
  <c r="I1020" i="1"/>
  <c r="I1021" i="1"/>
  <c r="I1022" i="1"/>
  <c r="I1023" i="1"/>
  <c r="I1024" i="1"/>
  <c r="I1025" i="1"/>
  <c r="I1026" i="1"/>
  <c r="I1027" i="1"/>
  <c r="I1028" i="1"/>
  <c r="I1029" i="1"/>
  <c r="I1030" i="1"/>
  <c r="I1031" i="1"/>
  <c r="I1032" i="1"/>
  <c r="I1033" i="1"/>
  <c r="I1034" i="1"/>
  <c r="I1035" i="1"/>
  <c r="I1036" i="1"/>
  <c r="I1037" i="1"/>
  <c r="I1038" i="1"/>
  <c r="I1039" i="1"/>
  <c r="I1040" i="1"/>
  <c r="I1041" i="1"/>
  <c r="I1042" i="1"/>
  <c r="I1043" i="1"/>
  <c r="I1044" i="1"/>
  <c r="I1045" i="1"/>
  <c r="I1046" i="1"/>
  <c r="I1047" i="1"/>
  <c r="I1048" i="1"/>
  <c r="I1049" i="1"/>
  <c r="I1050" i="1"/>
  <c r="I1051" i="1"/>
  <c r="I1052" i="1"/>
  <c r="I1053" i="1"/>
  <c r="I1054" i="1"/>
  <c r="I1055" i="1"/>
  <c r="I1056" i="1"/>
  <c r="I1057" i="1"/>
  <c r="I1058" i="1"/>
  <c r="I1059" i="1"/>
  <c r="I1060" i="1"/>
  <c r="I1061" i="1"/>
  <c r="I1062" i="1"/>
  <c r="I1063" i="1"/>
  <c r="I1064" i="1"/>
  <c r="I1065" i="1"/>
  <c r="I1066" i="1"/>
  <c r="I1067" i="1"/>
  <c r="I1068" i="1"/>
  <c r="I1069" i="1"/>
  <c r="I1070" i="1"/>
  <c r="I1071" i="1"/>
  <c r="I1072" i="1"/>
  <c r="I1073" i="1"/>
  <c r="I1074" i="1"/>
  <c r="I1075" i="1"/>
  <c r="I1076" i="1"/>
  <c r="I1077" i="1"/>
  <c r="I1078" i="1"/>
  <c r="I1079" i="1"/>
  <c r="I1080" i="1"/>
  <c r="I1081" i="1"/>
  <c r="I1082" i="1"/>
  <c r="I1083" i="1"/>
  <c r="I1084" i="1"/>
  <c r="I1085" i="1"/>
  <c r="I1086" i="1"/>
  <c r="I1087" i="1"/>
  <c r="I1088" i="1"/>
  <c r="I1089" i="1"/>
  <c r="I1090" i="1"/>
  <c r="I1091" i="1"/>
  <c r="I1092" i="1"/>
  <c r="I1093" i="1"/>
  <c r="I1094" i="1"/>
  <c r="I1095" i="1"/>
  <c r="I1096" i="1"/>
  <c r="I1097" i="1"/>
  <c r="I1098" i="1"/>
  <c r="I1099" i="1"/>
  <c r="I1100" i="1"/>
  <c r="I1101" i="1"/>
  <c r="I1102" i="1"/>
  <c r="I1103" i="1"/>
  <c r="I1104" i="1"/>
  <c r="I1105" i="1"/>
  <c r="I1106" i="1"/>
  <c r="I1107" i="1"/>
  <c r="I1108" i="1"/>
  <c r="I1109" i="1"/>
  <c r="I1110" i="1"/>
  <c r="I1111" i="1"/>
  <c r="I1112" i="1"/>
  <c r="I1113" i="1"/>
  <c r="I1114" i="1"/>
  <c r="I1115" i="1"/>
  <c r="I1013" i="1"/>
  <c r="I1012" i="1"/>
  <c r="G1014" i="1"/>
  <c r="G1015" i="1"/>
  <c r="G1016" i="1"/>
  <c r="G1017" i="1"/>
  <c r="G1018" i="1"/>
  <c r="G1019" i="1"/>
  <c r="G1020" i="1"/>
  <c r="G1021" i="1"/>
  <c r="G1022" i="1"/>
  <c r="G1023" i="1"/>
  <c r="G1024" i="1"/>
  <c r="G1025" i="1"/>
  <c r="G1026" i="1"/>
  <c r="G1027" i="1"/>
  <c r="G1028" i="1"/>
  <c r="G1029" i="1"/>
  <c r="G1030" i="1"/>
  <c r="G1031" i="1"/>
  <c r="G1032" i="1"/>
  <c r="G1033" i="1"/>
  <c r="G1034" i="1"/>
  <c r="G1035" i="1"/>
  <c r="G1036" i="1"/>
  <c r="G1037" i="1"/>
  <c r="G1038" i="1"/>
  <c r="G1039" i="1"/>
  <c r="G1040" i="1"/>
  <c r="G1041" i="1"/>
  <c r="G1042" i="1"/>
  <c r="G1043" i="1"/>
  <c r="G1044" i="1"/>
  <c r="G1045" i="1"/>
  <c r="G1046" i="1"/>
  <c r="G1047" i="1"/>
  <c r="G1048" i="1"/>
  <c r="G1049" i="1"/>
  <c r="G1050" i="1"/>
  <c r="G1051" i="1"/>
  <c r="G1052" i="1"/>
  <c r="G1053" i="1"/>
  <c r="G1054" i="1"/>
  <c r="G1055" i="1"/>
  <c r="G1056" i="1"/>
  <c r="G1057" i="1"/>
  <c r="G1058" i="1"/>
  <c r="G1059" i="1"/>
  <c r="G1060" i="1"/>
  <c r="G1061" i="1"/>
  <c r="G1062" i="1"/>
  <c r="G1063" i="1"/>
  <c r="G1064" i="1"/>
  <c r="G1065" i="1"/>
  <c r="G1066" i="1"/>
  <c r="G1067" i="1"/>
  <c r="G1068" i="1"/>
  <c r="G1069" i="1"/>
  <c r="G1070" i="1"/>
  <c r="G1071" i="1"/>
  <c r="G1072" i="1"/>
  <c r="G1073" i="1"/>
  <c r="G1074" i="1"/>
  <c r="G1075" i="1"/>
  <c r="G1076" i="1"/>
  <c r="G1077" i="1"/>
  <c r="G1078" i="1"/>
  <c r="G1079" i="1"/>
  <c r="G1080" i="1"/>
  <c r="G1081" i="1"/>
  <c r="G1082" i="1"/>
  <c r="G1083" i="1"/>
  <c r="G1084" i="1"/>
  <c r="G1085" i="1"/>
  <c r="G1086" i="1"/>
  <c r="G1087" i="1"/>
  <c r="G1088" i="1"/>
  <c r="G1089" i="1"/>
  <c r="G1090" i="1"/>
  <c r="G1091" i="1"/>
  <c r="G1092" i="1"/>
  <c r="G1093" i="1"/>
  <c r="G1094" i="1"/>
  <c r="G1095" i="1"/>
  <c r="G1096" i="1"/>
  <c r="G1097" i="1"/>
  <c r="G1098" i="1"/>
  <c r="G1099" i="1"/>
  <c r="G1100" i="1"/>
  <c r="G1101" i="1"/>
  <c r="G1102" i="1"/>
  <c r="G1103" i="1"/>
  <c r="G1104" i="1"/>
  <c r="G1105" i="1"/>
  <c r="G1106" i="1"/>
  <c r="G1107" i="1"/>
  <c r="G1108" i="1"/>
  <c r="G1109" i="1"/>
  <c r="G1110" i="1"/>
  <c r="G1111" i="1"/>
  <c r="G1112" i="1"/>
  <c r="G1113" i="1"/>
  <c r="G1114" i="1"/>
  <c r="G1115" i="1"/>
  <c r="G1013" i="1"/>
  <c r="O1117" i="1"/>
  <c r="G56" i="4"/>
  <c r="H41" i="4"/>
  <c r="J1117" i="1"/>
  <c r="Q1005" i="1"/>
  <c r="E1009" i="1"/>
  <c r="G1009" i="1" s="1"/>
  <c r="E42" i="4"/>
  <c r="J20" i="4"/>
  <c r="I8" i="4"/>
  <c r="F41" i="4"/>
  <c r="J19" i="4"/>
  <c r="I7" i="4"/>
  <c r="F74" i="4"/>
  <c r="H42" i="4"/>
  <c r="O1006" i="1" l="1"/>
  <c r="Q1006" i="1" s="1"/>
  <c r="R1005" i="1"/>
  <c r="S1005" i="1" s="1"/>
  <c r="E3" i="10"/>
  <c r="E69" i="10"/>
  <c r="H3" i="10"/>
  <c r="H69" i="10"/>
  <c r="D80" i="10"/>
  <c r="P1008" i="1"/>
  <c r="K50" i="10" s="1"/>
  <c r="R1008" i="1"/>
  <c r="D80" i="4"/>
  <c r="H3" i="4"/>
  <c r="H69" i="4"/>
  <c r="A80" i="4"/>
  <c r="E3" i="4"/>
  <c r="E69" i="4"/>
  <c r="A80" i="10"/>
  <c r="P1009" i="1"/>
  <c r="K50" i="4" s="1"/>
  <c r="V1009" i="1"/>
  <c r="AA1007" i="1" s="1"/>
  <c r="G1117" i="1"/>
  <c r="J42" i="10" s="1"/>
  <c r="F41" i="10"/>
  <c r="B1117" i="1"/>
  <c r="D1006" i="1"/>
  <c r="D1007" i="1" s="1"/>
  <c r="E41" i="10" s="1"/>
  <c r="J1006" i="1"/>
  <c r="I1117" i="1"/>
  <c r="K42" i="10" s="1"/>
  <c r="R1117" i="1"/>
  <c r="K42" i="4" s="1"/>
  <c r="P1117" i="1"/>
  <c r="J42" i="4" s="1"/>
  <c r="E1012" i="1"/>
  <c r="E1115" i="1"/>
  <c r="E1113" i="1"/>
  <c r="E1111" i="1"/>
  <c r="E1109" i="1"/>
  <c r="E1107" i="1"/>
  <c r="E1105" i="1"/>
  <c r="E1103" i="1"/>
  <c r="E1101" i="1"/>
  <c r="E1099" i="1"/>
  <c r="E1097" i="1"/>
  <c r="E1095" i="1"/>
  <c r="E1093" i="1"/>
  <c r="E1091" i="1"/>
  <c r="E1089" i="1"/>
  <c r="E1087" i="1"/>
  <c r="E1085" i="1"/>
  <c r="E1083" i="1"/>
  <c r="E1081" i="1"/>
  <c r="E1079" i="1"/>
  <c r="E1077" i="1"/>
  <c r="E1075" i="1"/>
  <c r="E1073" i="1"/>
  <c r="E1071" i="1"/>
  <c r="E1069" i="1"/>
  <c r="E1067" i="1"/>
  <c r="E1065" i="1"/>
  <c r="E1063" i="1"/>
  <c r="E1061" i="1"/>
  <c r="E1059" i="1"/>
  <c r="E1057" i="1"/>
  <c r="E1055" i="1"/>
  <c r="E1053" i="1"/>
  <c r="E1051" i="1"/>
  <c r="E1049" i="1"/>
  <c r="E1047" i="1"/>
  <c r="E1045" i="1"/>
  <c r="E1043" i="1"/>
  <c r="E1041" i="1"/>
  <c r="E1039" i="1"/>
  <c r="E1037" i="1"/>
  <c r="E1035" i="1"/>
  <c r="E1033" i="1"/>
  <c r="E1031" i="1"/>
  <c r="E1029" i="1"/>
  <c r="E1027" i="1"/>
  <c r="E1025" i="1"/>
  <c r="E1023" i="1"/>
  <c r="E1021" i="1"/>
  <c r="E1019" i="1"/>
  <c r="E1017" i="1"/>
  <c r="E1015" i="1"/>
  <c r="L1012" i="1"/>
  <c r="L1115" i="1"/>
  <c r="L1113" i="1"/>
  <c r="L1111" i="1"/>
  <c r="L1109" i="1"/>
  <c r="L1107" i="1"/>
  <c r="L1105" i="1"/>
  <c r="L1103" i="1"/>
  <c r="L1101" i="1"/>
  <c r="L1099" i="1"/>
  <c r="L1097" i="1"/>
  <c r="L1095" i="1"/>
  <c r="L1093" i="1"/>
  <c r="L1091" i="1"/>
  <c r="L1089" i="1"/>
  <c r="L1087" i="1"/>
  <c r="L1085" i="1"/>
  <c r="L1083" i="1"/>
  <c r="L1081" i="1"/>
  <c r="L1079" i="1"/>
  <c r="L1077" i="1"/>
  <c r="L1075" i="1"/>
  <c r="L1073" i="1"/>
  <c r="L1071" i="1"/>
  <c r="L1069" i="1"/>
  <c r="L1067" i="1"/>
  <c r="L1065" i="1"/>
  <c r="L1063" i="1"/>
  <c r="L1061" i="1"/>
  <c r="L1059" i="1"/>
  <c r="L1057" i="1"/>
  <c r="L1055" i="1"/>
  <c r="L1053" i="1"/>
  <c r="L1052" i="1"/>
  <c r="L1051" i="1"/>
  <c r="L1050" i="1"/>
  <c r="L1049" i="1"/>
  <c r="L1048" i="1"/>
  <c r="L1047" i="1"/>
  <c r="L1046" i="1"/>
  <c r="L1045" i="1"/>
  <c r="L1044" i="1"/>
  <c r="L1043" i="1"/>
  <c r="L1042" i="1"/>
  <c r="L1041" i="1"/>
  <c r="L1040" i="1"/>
  <c r="L1039" i="1"/>
  <c r="L1038" i="1"/>
  <c r="L1037" i="1"/>
  <c r="L1036" i="1"/>
  <c r="L1035" i="1"/>
  <c r="L1034" i="1"/>
  <c r="L1033" i="1"/>
  <c r="L1032" i="1"/>
  <c r="L1031" i="1"/>
  <c r="L1030" i="1"/>
  <c r="L1029" i="1"/>
  <c r="L1028" i="1"/>
  <c r="L1027" i="1"/>
  <c r="L1026" i="1"/>
  <c r="L1025" i="1"/>
  <c r="L1024" i="1"/>
  <c r="L1023" i="1"/>
  <c r="L1022" i="1"/>
  <c r="L1021" i="1"/>
  <c r="L1020" i="1"/>
  <c r="L1019" i="1"/>
  <c r="L1018" i="1"/>
  <c r="L1017" i="1"/>
  <c r="L1016" i="1"/>
  <c r="L1015" i="1"/>
  <c r="L1014" i="1"/>
  <c r="N1012" i="1"/>
  <c r="N1013" i="1"/>
  <c r="N1115" i="1"/>
  <c r="N1114" i="1"/>
  <c r="N1113" i="1"/>
  <c r="N1112" i="1"/>
  <c r="N1111" i="1"/>
  <c r="N1110" i="1"/>
  <c r="N1109" i="1"/>
  <c r="N1108" i="1"/>
  <c r="N1107" i="1"/>
  <c r="N1106" i="1"/>
  <c r="N1105" i="1"/>
  <c r="N1104" i="1"/>
  <c r="N1103" i="1"/>
  <c r="N1102" i="1"/>
  <c r="N1101" i="1"/>
  <c r="N1100" i="1"/>
  <c r="N1099" i="1"/>
  <c r="N1098" i="1"/>
  <c r="N1097" i="1"/>
  <c r="N1096" i="1"/>
  <c r="N1095" i="1"/>
  <c r="N1094" i="1"/>
  <c r="N1093" i="1"/>
  <c r="N1092" i="1"/>
  <c r="N1091" i="1"/>
  <c r="N1090" i="1"/>
  <c r="N1089" i="1"/>
  <c r="N1088" i="1"/>
  <c r="N1087" i="1"/>
  <c r="N1086" i="1"/>
  <c r="N1085" i="1"/>
  <c r="N1084" i="1"/>
  <c r="N1083" i="1"/>
  <c r="N1082" i="1"/>
  <c r="N1081" i="1"/>
  <c r="N1080" i="1"/>
  <c r="N1079" i="1"/>
  <c r="N1078" i="1"/>
  <c r="N1077" i="1"/>
  <c r="N1076" i="1"/>
  <c r="N1075" i="1"/>
  <c r="N1074" i="1"/>
  <c r="N1073" i="1"/>
  <c r="N1072" i="1"/>
  <c r="N1071" i="1"/>
  <c r="N1070" i="1"/>
  <c r="N1069" i="1"/>
  <c r="N1068" i="1"/>
  <c r="N1067" i="1"/>
  <c r="N1066" i="1"/>
  <c r="N1065" i="1"/>
  <c r="N1064" i="1"/>
  <c r="N1063" i="1"/>
  <c r="N1062" i="1"/>
  <c r="N1061" i="1"/>
  <c r="N1060" i="1"/>
  <c r="N1059" i="1"/>
  <c r="N1058" i="1"/>
  <c r="N1057" i="1"/>
  <c r="N1056" i="1"/>
  <c r="N1055" i="1"/>
  <c r="N1054" i="1"/>
  <c r="N1053" i="1"/>
  <c r="N1052" i="1"/>
  <c r="N1051" i="1"/>
  <c r="N1050" i="1"/>
  <c r="N1049" i="1"/>
  <c r="N1048" i="1"/>
  <c r="N1047" i="1"/>
  <c r="N1046" i="1"/>
  <c r="N1045" i="1"/>
  <c r="N1044" i="1"/>
  <c r="N1043" i="1"/>
  <c r="N1042" i="1"/>
  <c r="N1041" i="1"/>
  <c r="N1040" i="1"/>
  <c r="N1039" i="1"/>
  <c r="N1038" i="1"/>
  <c r="N1037" i="1"/>
  <c r="N1036" i="1"/>
  <c r="N1035" i="1"/>
  <c r="N1034" i="1"/>
  <c r="N1033" i="1"/>
  <c r="N1032" i="1"/>
  <c r="N1031" i="1"/>
  <c r="N1030" i="1"/>
  <c r="N1029" i="1"/>
  <c r="N1028" i="1"/>
  <c r="N1027" i="1"/>
  <c r="N1026" i="1"/>
  <c r="N1025" i="1"/>
  <c r="N1024" i="1"/>
  <c r="N1023" i="1"/>
  <c r="N1022" i="1"/>
  <c r="N1021" i="1"/>
  <c r="N1020" i="1"/>
  <c r="N1019" i="1"/>
  <c r="N1018" i="1"/>
  <c r="N1017" i="1"/>
  <c r="N1016" i="1"/>
  <c r="N1015" i="1"/>
  <c r="N1014" i="1"/>
  <c r="C1013" i="1"/>
  <c r="C1115" i="1"/>
  <c r="C1114" i="1"/>
  <c r="C1113" i="1"/>
  <c r="C1112" i="1"/>
  <c r="C1111" i="1"/>
  <c r="C1110" i="1"/>
  <c r="C1109" i="1"/>
  <c r="C1108" i="1"/>
  <c r="C1107" i="1"/>
  <c r="C1106" i="1"/>
  <c r="C1105" i="1"/>
  <c r="C1104" i="1"/>
  <c r="C1103" i="1"/>
  <c r="C1102" i="1"/>
  <c r="C1101" i="1"/>
  <c r="C1100" i="1"/>
  <c r="C1099" i="1"/>
  <c r="C1098" i="1"/>
  <c r="C1097" i="1"/>
  <c r="C1096" i="1"/>
  <c r="C1095" i="1"/>
  <c r="C1094" i="1"/>
  <c r="C1093" i="1"/>
  <c r="C1092" i="1"/>
  <c r="C1091" i="1"/>
  <c r="C1090" i="1"/>
  <c r="C1089" i="1"/>
  <c r="C1088" i="1"/>
  <c r="C1087" i="1"/>
  <c r="C1086" i="1"/>
  <c r="C1085" i="1"/>
  <c r="C1084" i="1"/>
  <c r="C1083" i="1"/>
  <c r="C1082" i="1"/>
  <c r="C1081" i="1"/>
  <c r="C1080" i="1"/>
  <c r="C1079" i="1"/>
  <c r="C1078" i="1"/>
  <c r="C1077" i="1"/>
  <c r="C1076" i="1"/>
  <c r="C1075" i="1"/>
  <c r="C1074" i="1"/>
  <c r="C1073" i="1"/>
  <c r="C1072" i="1"/>
  <c r="C1071" i="1"/>
  <c r="C1070" i="1"/>
  <c r="C1069" i="1"/>
  <c r="C1068" i="1"/>
  <c r="C1067" i="1"/>
  <c r="C1066" i="1"/>
  <c r="C1065" i="1"/>
  <c r="C1064" i="1"/>
  <c r="C1063" i="1"/>
  <c r="C1062" i="1"/>
  <c r="C1061" i="1"/>
  <c r="C1060" i="1"/>
  <c r="C1059" i="1"/>
  <c r="C1058" i="1"/>
  <c r="C1057" i="1"/>
  <c r="C1056" i="1"/>
  <c r="C1055" i="1"/>
  <c r="C1054" i="1"/>
  <c r="C1053" i="1"/>
  <c r="C1052" i="1"/>
  <c r="C1051" i="1"/>
  <c r="C1050" i="1"/>
  <c r="C1049" i="1"/>
  <c r="C1048" i="1"/>
  <c r="C1047" i="1"/>
  <c r="C1046" i="1"/>
  <c r="C1045" i="1"/>
  <c r="C1044" i="1"/>
  <c r="C1043" i="1"/>
  <c r="C1042" i="1"/>
  <c r="C1041" i="1"/>
  <c r="C1040" i="1"/>
  <c r="C1039" i="1"/>
  <c r="C1038" i="1"/>
  <c r="C1037" i="1"/>
  <c r="C1036" i="1"/>
  <c r="C1035" i="1"/>
  <c r="C1034" i="1"/>
  <c r="C1033" i="1"/>
  <c r="C1032" i="1"/>
  <c r="C1031" i="1"/>
  <c r="C1030" i="1"/>
  <c r="C1029" i="1"/>
  <c r="C1028" i="1"/>
  <c r="C1027" i="1"/>
  <c r="C1026" i="1"/>
  <c r="C1025" i="1"/>
  <c r="C1024" i="1"/>
  <c r="C1023" i="1"/>
  <c r="C1022" i="1"/>
  <c r="C1021" i="1"/>
  <c r="C1020" i="1"/>
  <c r="C1019" i="1"/>
  <c r="C1018" i="1"/>
  <c r="C1017" i="1"/>
  <c r="C1016" i="1"/>
  <c r="C1015" i="1"/>
  <c r="E1007" i="1"/>
  <c r="G1006" i="1" s="1"/>
  <c r="E41" i="4"/>
  <c r="AC1007" i="1" l="1"/>
  <c r="J57" i="4" s="1"/>
  <c r="E1013" i="1"/>
  <c r="E1114" i="1"/>
  <c r="E1112" i="1"/>
  <c r="E1110" i="1"/>
  <c r="E1108" i="1"/>
  <c r="E1106" i="1"/>
  <c r="E1104" i="1"/>
  <c r="E1102" i="1"/>
  <c r="E1100" i="1"/>
  <c r="E1098" i="1"/>
  <c r="E1096" i="1"/>
  <c r="E1094" i="1"/>
  <c r="E1092" i="1"/>
  <c r="E1090" i="1"/>
  <c r="E1088" i="1"/>
  <c r="E1086" i="1"/>
  <c r="E1084" i="1"/>
  <c r="E1082" i="1"/>
  <c r="E1080" i="1"/>
  <c r="E1078" i="1"/>
  <c r="E1076" i="1"/>
  <c r="E1074" i="1"/>
  <c r="E1072" i="1"/>
  <c r="E1070" i="1"/>
  <c r="E1068" i="1"/>
  <c r="E1066" i="1"/>
  <c r="E1064" i="1"/>
  <c r="E1062" i="1"/>
  <c r="E1060" i="1"/>
  <c r="E1058" i="1"/>
  <c r="E1056" i="1"/>
  <c r="E1054" i="1"/>
  <c r="E1052" i="1"/>
  <c r="E1050" i="1"/>
  <c r="E1048" i="1"/>
  <c r="E1046" i="1"/>
  <c r="E1044" i="1"/>
  <c r="E1042" i="1"/>
  <c r="E1040" i="1"/>
  <c r="E1038" i="1"/>
  <c r="E1036" i="1"/>
  <c r="E1034" i="1"/>
  <c r="E1032" i="1"/>
  <c r="E1030" i="1"/>
  <c r="E1028" i="1"/>
  <c r="E1026" i="1"/>
  <c r="E1024" i="1"/>
  <c r="E1022" i="1"/>
  <c r="E1020" i="1"/>
  <c r="E1018" i="1"/>
  <c r="E1016" i="1"/>
  <c r="E1014" i="1"/>
  <c r="L1013" i="1"/>
  <c r="L1114" i="1"/>
  <c r="L1112" i="1"/>
  <c r="L1110" i="1"/>
  <c r="L1108" i="1"/>
  <c r="L1106" i="1"/>
  <c r="L1104" i="1"/>
  <c r="L1102" i="1"/>
  <c r="L1100" i="1"/>
  <c r="L1098" i="1"/>
  <c r="L1096" i="1"/>
  <c r="L1094" i="1"/>
  <c r="L1092" i="1"/>
  <c r="L1090" i="1"/>
  <c r="L1088" i="1"/>
  <c r="L1086" i="1"/>
  <c r="L1084" i="1"/>
  <c r="L1082" i="1"/>
  <c r="L1080" i="1"/>
  <c r="L1078" i="1"/>
  <c r="L1076" i="1"/>
  <c r="L1074" i="1"/>
  <c r="L1072" i="1"/>
  <c r="L1070" i="1"/>
  <c r="L1068" i="1"/>
  <c r="L1066" i="1"/>
  <c r="L1064" i="1"/>
  <c r="L1062" i="1"/>
  <c r="L1060" i="1"/>
  <c r="L1058" i="1"/>
  <c r="L1056" i="1"/>
  <c r="L1054" i="1"/>
  <c r="AC1012" i="1"/>
  <c r="J57" i="10" s="1"/>
  <c r="X1015" i="1"/>
  <c r="A52" i="10" s="1"/>
  <c r="X1014" i="1"/>
  <c r="A51" i="10" s="1"/>
  <c r="AA1012" i="1"/>
  <c r="X1010" i="1"/>
  <c r="A52" i="4" s="1"/>
  <c r="X1009" i="1"/>
  <c r="A51" i="4" s="1"/>
  <c r="AA1008" i="1"/>
  <c r="H74" i="4" s="1"/>
  <c r="G54" i="4"/>
  <c r="J74" i="4"/>
  <c r="AA1013" i="1"/>
  <c r="C1012" i="1"/>
  <c r="I41" i="10"/>
  <c r="F50" i="10"/>
  <c r="D41" i="10"/>
  <c r="F50" i="4"/>
  <c r="D41" i="4"/>
  <c r="C1014" i="1"/>
  <c r="C1117" i="1"/>
  <c r="J41" i="10" s="1"/>
  <c r="N1117" i="1"/>
  <c r="L1117" i="1"/>
  <c r="E1117" i="1"/>
  <c r="K41" i="10" s="1"/>
  <c r="I41" i="4"/>
  <c r="G1007" i="1"/>
  <c r="AC1013" i="1" s="1"/>
  <c r="G1008" i="1"/>
  <c r="AD1013" i="1" l="1"/>
  <c r="J55" i="10" s="1"/>
  <c r="I55" i="10"/>
  <c r="Y1012" i="1"/>
  <c r="H74" i="10"/>
  <c r="H53" i="10"/>
  <c r="J74" i="10"/>
  <c r="G54" i="10"/>
  <c r="AC1008" i="1"/>
  <c r="AF1012" i="1"/>
  <c r="AD1012" i="1"/>
  <c r="Y1007" i="1"/>
  <c r="AF1008" i="1" s="1"/>
  <c r="F80" i="4" s="1"/>
  <c r="AD1008" i="1"/>
  <c r="J55" i="4" s="1"/>
  <c r="I55" i="4"/>
  <c r="J41" i="4"/>
  <c r="AD1007" i="1"/>
  <c r="K41" i="4"/>
  <c r="AF1007" i="1"/>
  <c r="H53" i="4"/>
  <c r="H59" i="10" l="1"/>
  <c r="A59" i="10"/>
  <c r="J59" i="10"/>
  <c r="C59" i="10"/>
  <c r="K74" i="10"/>
  <c r="AF1013" i="1"/>
  <c r="F80" i="10" s="1"/>
  <c r="Y1013" i="1"/>
  <c r="I74" i="10" s="1"/>
  <c r="I59" i="4"/>
  <c r="C59" i="4"/>
  <c r="G59" i="4"/>
  <c r="A59" i="4"/>
  <c r="K74" i="4"/>
  <c r="Y1008" i="1"/>
  <c r="I74" i="4" s="1"/>
</calcChain>
</file>

<file path=xl/sharedStrings.xml><?xml version="1.0" encoding="utf-8"?>
<sst xmlns="http://schemas.openxmlformats.org/spreadsheetml/2006/main" count="320" uniqueCount="159">
  <si>
    <t>คนที่</t>
  </si>
  <si>
    <t>Mean</t>
  </si>
  <si>
    <t>S.D.</t>
  </si>
  <si>
    <t>t</t>
  </si>
  <si>
    <t xml:space="preserve"> </t>
  </si>
  <si>
    <t>N</t>
  </si>
  <si>
    <t>Std. Deviation</t>
  </si>
  <si>
    <t>Std. Error Mean</t>
  </si>
  <si>
    <t>df</t>
  </si>
  <si>
    <t>Lower</t>
  </si>
  <si>
    <t>Upper</t>
  </si>
  <si>
    <t>Sig.</t>
  </si>
  <si>
    <t>Count</t>
  </si>
  <si>
    <t>Sum</t>
  </si>
  <si>
    <t>upper</t>
  </si>
  <si>
    <t>คะแนน</t>
  </si>
  <si>
    <t>S.E.</t>
  </si>
  <si>
    <t>Sig 1 tailed</t>
  </si>
  <si>
    <t>Sig 2 tailed</t>
  </si>
  <si>
    <t>Sig 
1 tailed</t>
  </si>
  <si>
    <r>
      <t>H</t>
    </r>
    <r>
      <rPr>
        <vertAlign val="subscript"/>
        <sz val="16"/>
        <color theme="1"/>
        <rFont val="Angsana New"/>
        <family val="2"/>
        <charset val="222"/>
      </rPr>
      <t>0</t>
    </r>
    <r>
      <rPr>
        <sz val="16"/>
        <color theme="1"/>
        <rFont val="Angsana New"/>
        <family val="2"/>
        <charset val="222"/>
      </rPr>
      <t xml:space="preserve"> :</t>
    </r>
  </si>
  <si>
    <r>
      <t>H</t>
    </r>
    <r>
      <rPr>
        <vertAlign val="subscript"/>
        <sz val="16"/>
        <color theme="1"/>
        <rFont val="Angsana New"/>
        <family val="2"/>
        <charset val="222"/>
      </rPr>
      <t>1</t>
    </r>
    <r>
      <rPr>
        <sz val="16"/>
        <color theme="1"/>
        <rFont val="Angsana New"/>
        <family val="2"/>
        <charset val="222"/>
      </rPr>
      <t xml:space="preserve"> :</t>
    </r>
  </si>
  <si>
    <t>ชุดโปรแกรมช่วยการวิเคราะห์งานวิจัยทางการศึกษา</t>
  </si>
  <si>
    <t>คำแนะนำในการใช้งาน</t>
  </si>
  <si>
    <t>t-table .05 =</t>
  </si>
  <si>
    <t>t-table .01 =</t>
  </si>
  <si>
    <t>Confidence Interval of the Difference</t>
  </si>
  <si>
    <t>Mean of Difference =</t>
  </si>
  <si>
    <t>ผลการวิเคราะห์ข้อมูล กลุ่มตัวอย่าง 2 กลุ่ม ที่เป็นอิสระกัน  โดยมีสมมติฐาน ดังนี้</t>
  </si>
  <si>
    <t>Indendent Samples Test</t>
  </si>
  <si>
    <t>Group Statistics</t>
  </si>
  <si>
    <t>F</t>
  </si>
  <si>
    <t>t-test for Equality of  Means</t>
  </si>
  <si>
    <t>Mean Difference</t>
  </si>
  <si>
    <t>Equal Variance assumed</t>
  </si>
  <si>
    <t>Equal Variance not assumed</t>
  </si>
  <si>
    <t>กลุ่ม</t>
  </si>
  <si>
    <t>X</t>
  </si>
  <si>
    <t>Sig. 
(2 tailed)</t>
  </si>
  <si>
    <t>std-error</t>
  </si>
  <si>
    <t>s2=pooled var</t>
  </si>
  <si>
    <t>lower(s2=equal)</t>
  </si>
  <si>
    <t>lower(s2=not equal)</t>
  </si>
  <si>
    <t xml:space="preserve">โปรแกรมช่วยทดสอบสมมติฐานผลต่างระหว่างค่าเฉลี่ย 2 กลุ่มด้วยการทดสอบที
กรณีกลุ่มตัวอย่าง 2 กลุ่ม เป็นอิสระกัน (Independent Samples t-test ) </t>
  </si>
  <si>
    <t>การแปลผล</t>
  </si>
  <si>
    <t>คน</t>
  </si>
  <si>
    <t>เท่ากับ</t>
  </si>
  <si>
    <t xml:space="preserve">      1. X หมายถึง ตัวแปรในที่นี้ คือ</t>
  </si>
  <si>
    <t>และ</t>
  </si>
  <si>
    <t xml:space="preserve">     2. N หมายถึง จำนวนผู้เรียนทั้งหมด โดย </t>
  </si>
  <si>
    <t xml:space="preserve">Sig. = </t>
  </si>
  <si>
    <t xml:space="preserve">     จากผลการวิเคราะห์ค่า F-test =   </t>
  </si>
  <si>
    <t>ผลต่างของค่าเฉลี่ย</t>
  </si>
  <si>
    <t>สรุปผลการวิเคราะห์</t>
  </si>
  <si>
    <t>ค่าความแปรปรวนของประชากรเท่ากัน</t>
  </si>
  <si>
    <t>ค่าความแปรปรวนของประชากรไม่เท่ากัน</t>
  </si>
  <si>
    <t>กับ</t>
  </si>
  <si>
    <t>count1</t>
  </si>
  <si>
    <t>count2</t>
  </si>
  <si>
    <t>Median</t>
  </si>
  <si>
    <t>Zij=Yij-Ymed</t>
  </si>
  <si>
    <t>Source</t>
  </si>
  <si>
    <t xml:space="preserve"> DF</t>
  </si>
  <si>
    <t>SS</t>
  </si>
  <si>
    <t xml:space="preserve">  MS</t>
  </si>
  <si>
    <t xml:space="preserve"> P</t>
  </si>
  <si>
    <t xml:space="preserve"> F</t>
  </si>
  <si>
    <t>Treatments</t>
  </si>
  <si>
    <t>Error</t>
  </si>
  <si>
    <t>Total</t>
  </si>
  <si>
    <t>t distribution critical values</t>
  </si>
  <si>
    <t>inf.</t>
  </si>
  <si>
    <t>source: http://www.union.edu/PUBLIC/BIODEPT/t.html</t>
  </si>
  <si>
    <t xml:space="preserve"> ในที่นี้ t =</t>
  </si>
  <si>
    <t xml:space="preserve">             3. ค่า df หมายถึง ค่าองศาอิสระของ t </t>
  </si>
  <si>
    <t xml:space="preserve"> ในที่นี้ df =</t>
  </si>
  <si>
    <t xml:space="preserve">             5. Mean Difference หมายถึง ผลต่างของคะแนนเฉลี่ย =</t>
  </si>
  <si>
    <t>Std. Error Difference</t>
  </si>
  <si>
    <t xml:space="preserve">             4. Sig.(2-tailed) หมายถึง ค่า Significance ของการทดสอบ 2 หางของค่า t =</t>
  </si>
  <si>
    <t>ถึง</t>
  </si>
  <si>
    <t>คือ</t>
  </si>
  <si>
    <t xml:space="preserve">&lt; μ1- μ2 &lt; </t>
  </si>
  <si>
    <t xml:space="preserve">หรือผลต่างของค่าเฉลี่ยระหว่าง  </t>
  </si>
  <si>
    <t>P if F-test=</t>
  </si>
  <si>
    <t>P if t-test=</t>
  </si>
  <si>
    <t xml:space="preserve">               เนื่องจากงานวิจัยทางการศึกษาบางกรณี ต้องมีการวิเคราะห์ข้อมูลทดสอบค่าที เพื่อเปรียบเทียบระหว่างค่าเฉลี่ยของคะแนนสองกลุ่ม ที่เป็นอิสระกัน</t>
  </si>
  <si>
    <t>t-test.05/2</t>
  </si>
  <si>
    <t>t-test.01/2</t>
  </si>
  <si>
    <t>|Zij|</t>
  </si>
  <si>
    <t>P=</t>
  </si>
  <si>
    <t>F-test for Equality of  Variances</t>
  </si>
  <si>
    <t>maxS=</t>
  </si>
  <si>
    <t>minS=</t>
  </si>
  <si>
    <t xml:space="preserve">           สรุปผลการทดสอบสมมติฐานด้วยสถิติทดสอบ t จาก  t-test for Equality of Means  ซึ่งเป็นการทดสอบว่าค่าเฉลี่ยของกลุ่มตัวอย่างทั้งสองเท่ากันหรือไม่ โดยเลือกใช้จากแถวที่มีค่าความแปรปรวนเท่ากันหรือไม่ จากค่าสถิติ F-test </t>
  </si>
  <si>
    <t>ตัวอย่าง</t>
  </si>
  <si>
    <t xml:space="preserve">พัฒนาโดย...นายศักดิ์สิทธิ์ วัชรารัตน์ วิทยาลัยสารพัดช่างพิษณุโลก สำนักงานคณะกรรมการการอาชีวศึกษา, 2552 </t>
  </si>
  <si>
    <t xml:space="preserve">               ดังนั้นโปรแกรมช่วยทดสอบสมมติฐานผลต่างระหว่างค่าเฉลี่ย 2 กลุ่มด้วยการทดสอบที กรณีกลุ่มตัวอย่าง 2 กลุ่ม เป็นอิสระกัน (Independent Samples t-test ) นี้ จะช่วยวิเคราะห์ข้อมูลที่ได้จากการเก็บรวบรวมข้อมูลจากกลุ่มตัวอย่าง 2 กลุ่ม ที่เป็นอิสระกัน ช่วยทดสอบความแตกต่างของค่าความแปรปรวนด้วยสถิติ F-test for Equality of  Variances แล้วจึงทดสอบที ณ ระดับความเชื่อมั่นที่ 95 % หรือระดับความเชื่อมั่นที่ 99 %  โดยมีขั้นตอนการใช้ ดังต่อไปนี้ </t>
  </si>
  <si>
    <t xml:space="preserve">               3.  กลุ่มตัวอย่างมีจำนวนมากพอ หมายถึงกลุ่มตัวอย่าง ตั้งแต่จำนวน 30 คนขึ้นไป</t>
  </si>
  <si>
    <t xml:space="preserve">               4. เมื่อต้องการนำตารางไปจัดทำรายงาน ให้เลือกข้อความและตาราง แล้วคัดลอกไปวางในเวิร์ด </t>
  </si>
  <si>
    <t xml:space="preserve">               5. ให้บันทึกเป็นแฟ้มข้อมูลในชื่อใหม่ตามต้องการ </t>
  </si>
  <si>
    <t>t =</t>
  </si>
  <si>
    <t>df =</t>
  </si>
  <si>
    <t>SEd =</t>
  </si>
  <si>
    <t xml:space="preserve">             5. 99% Confidence Interval of the Difference หมายถึง ค่าช่วงความเชื่อมั่นที่ 99%</t>
  </si>
  <si>
    <t>sig2 =</t>
  </si>
  <si>
    <t>sig1 =</t>
  </si>
  <si>
    <t>มาก</t>
  </si>
  <si>
    <t>น้อย</t>
  </si>
  <si>
    <r>
      <t>F-distribution, 5% Table For fixed df</t>
    </r>
    <r>
      <rPr>
        <b/>
        <vertAlign val="subscript"/>
        <sz val="20"/>
        <color theme="1"/>
        <rFont val="Angsana New"/>
        <family val="1"/>
      </rPr>
      <t>1</t>
    </r>
    <r>
      <rPr>
        <b/>
        <sz val="20"/>
        <color theme="1"/>
        <rFont val="Angsana New"/>
        <family val="1"/>
      </rPr>
      <t>, df</t>
    </r>
    <r>
      <rPr>
        <b/>
        <vertAlign val="subscript"/>
        <sz val="20"/>
        <color theme="1"/>
        <rFont val="Angsana New"/>
        <family val="1"/>
      </rPr>
      <t>2</t>
    </r>
    <r>
      <rPr>
        <b/>
        <sz val="20"/>
        <color theme="1"/>
        <rFont val="Angsana New"/>
        <family val="1"/>
      </rPr>
      <t xml:space="preserve"> the tabulated value is the number f = F df</t>
    </r>
    <r>
      <rPr>
        <b/>
        <vertAlign val="subscript"/>
        <sz val="20"/>
        <color theme="1"/>
        <rFont val="Angsana New"/>
        <family val="1"/>
      </rPr>
      <t>1</t>
    </r>
    <r>
      <rPr>
        <b/>
        <sz val="20"/>
        <color theme="1"/>
        <rFont val="Angsana New"/>
        <family val="1"/>
      </rPr>
      <t>;df</t>
    </r>
    <r>
      <rPr>
        <b/>
        <vertAlign val="subscript"/>
        <sz val="20"/>
        <color theme="1"/>
        <rFont val="Angsana New"/>
        <family val="1"/>
      </rPr>
      <t>2</t>
    </r>
    <r>
      <rPr>
        <b/>
        <sz val="20"/>
        <color theme="1"/>
        <rFont val="Angsana New"/>
        <family val="1"/>
      </rPr>
      <t>(0.05)</t>
    </r>
  </si>
  <si>
    <t>df 1</t>
  </si>
  <si>
    <t>df 2</t>
  </si>
  <si>
    <t>F-table =</t>
  </si>
  <si>
    <t>ในที่นี้ t =</t>
  </si>
  <si>
    <r>
      <t xml:space="preserve">       Critical Value (</t>
    </r>
    <r>
      <rPr>
        <sz val="16"/>
        <color theme="1"/>
        <rFont val="Symbol"/>
        <family val="1"/>
        <charset val="2"/>
      </rPr>
      <t>a</t>
    </r>
    <r>
      <rPr>
        <sz val="16"/>
        <color theme="1"/>
        <rFont val="Angsana New"/>
        <family val="2"/>
        <charset val="222"/>
      </rPr>
      <t>=0.05) = F-table =</t>
    </r>
  </si>
  <si>
    <t xml:space="preserve">             2. ค่า t หมายถึง ค่าสถิติในการทดสอบ H0 : μ1 = μ2  </t>
  </si>
  <si>
    <t>ส่วน t-table .01 =</t>
  </si>
  <si>
    <r>
      <t xml:space="preserve">            1. F-test for Equality of  Variances เป็นการทดสอบว่าค่าความแปรปรวนของประชากรเท่ากันหรือไม่ โดยใช้ค่าสถิติ F = S</t>
    </r>
    <r>
      <rPr>
        <vertAlign val="superscript"/>
        <sz val="16"/>
        <color theme="1"/>
        <rFont val="Angsana New"/>
        <family val="1"/>
      </rPr>
      <t>2</t>
    </r>
    <r>
      <rPr>
        <vertAlign val="subscript"/>
        <sz val="16"/>
        <color theme="1"/>
        <rFont val="Angsana New"/>
        <family val="1"/>
      </rPr>
      <t>max</t>
    </r>
    <r>
      <rPr>
        <sz val="16"/>
        <color theme="1"/>
        <rFont val="Angsana New"/>
        <family val="2"/>
        <charset val="222"/>
      </rPr>
      <t>/S</t>
    </r>
    <r>
      <rPr>
        <vertAlign val="superscript"/>
        <sz val="16"/>
        <color theme="1"/>
        <rFont val="Angsana New"/>
        <family val="1"/>
      </rPr>
      <t>2</t>
    </r>
    <r>
      <rPr>
        <vertAlign val="subscript"/>
        <sz val="16"/>
        <color theme="1"/>
        <rFont val="Angsana New"/>
        <family val="1"/>
      </rPr>
      <t>min</t>
    </r>
    <r>
      <rPr>
        <sz val="16"/>
        <color theme="1"/>
        <rFont val="Angsana New"/>
        <family val="2"/>
        <charset val="222"/>
      </rPr>
      <t>ในการทดสอบ</t>
    </r>
  </si>
  <si>
    <t xml:space="preserve">             5. 95% Confidence Interval of the Difference หมายถึง ค่าช่วงความเชื่อมั่นที่ 95% คือ</t>
  </si>
  <si>
    <r>
      <t xml:space="preserve">             6. Std. Error Difference หมายถึง ค่าคลาดเคลื่อนมาตรฐานของค่าเฉลี่ยของค่าแตกต่าง (S</t>
    </r>
    <r>
      <rPr>
        <sz val="16"/>
        <color theme="1"/>
        <rFont val="Angsana New"/>
        <family val="1"/>
      </rPr>
      <t>E</t>
    </r>
    <r>
      <rPr>
        <vertAlign val="subscript"/>
        <sz val="16"/>
        <color theme="1"/>
        <rFont val="Angsana New"/>
        <family val="1"/>
      </rPr>
      <t>d</t>
    </r>
    <r>
      <rPr>
        <sz val="16"/>
        <color theme="1"/>
        <rFont val="Angsana New"/>
        <family val="2"/>
        <charset val="222"/>
      </rPr>
      <t>) =</t>
    </r>
  </si>
  <si>
    <t>ส่วน t-table .05 =</t>
  </si>
  <si>
    <r>
      <t xml:space="preserve">               1.  ที่</t>
    </r>
    <r>
      <rPr>
        <b/>
        <sz val="16"/>
        <color rgb="FFFF0000"/>
        <rFont val="Angsana New"/>
        <family val="1"/>
      </rPr>
      <t>แผ่นงานกรอกข้อมูล</t>
    </r>
    <r>
      <rPr>
        <sz val="16"/>
        <rFont val="Angsana New"/>
        <family val="2"/>
        <charset val="222"/>
      </rPr>
      <t xml:space="preserve"> ให้กรอกคะแนนในคอลัมน์คะแนนกลุ่ม1 และกลุ่ม2 จนครบทุกคน โดยได้จัดเตรียมไว้ให้จำนวนตั้งแต่ 1-1,000 คน</t>
    </r>
  </si>
  <si>
    <r>
      <t xml:space="preserve">               2. เมื่อกรอกข้อมูลเสร็จสิ้นแล้ว สามารถตรวจสอบผลได้ที่</t>
    </r>
    <r>
      <rPr>
        <b/>
        <sz val="16"/>
        <color rgb="FFFF0000"/>
        <rFont val="Angsana New"/>
        <family val="1"/>
      </rPr>
      <t xml:space="preserve">แผ่นงานผลวิเคราะห์.01 </t>
    </r>
    <r>
      <rPr>
        <sz val="16"/>
        <rFont val="Angsana New"/>
        <family val="2"/>
        <charset val="222"/>
      </rPr>
      <t>(ระดับความเชื่อมั่นที่ 99 %)  และ</t>
    </r>
    <r>
      <rPr>
        <b/>
        <sz val="16"/>
        <color rgb="FFFF0000"/>
        <rFont val="Angsana New"/>
        <family val="1"/>
      </rPr>
      <t>แผ่นงานผลวิเคราะห์.05</t>
    </r>
    <r>
      <rPr>
        <sz val="16"/>
        <rFont val="Angsana New"/>
        <family val="2"/>
        <charset val="222"/>
      </rPr>
      <t xml:space="preserve"> (ระดับความเชื่อมั่นที่ 95 %)   </t>
    </r>
  </si>
  <si>
    <r>
      <t xml:space="preserve">             2. ค่า t หมายถึง ค่าสถิติในการทดสอบ H</t>
    </r>
    <r>
      <rPr>
        <vertAlign val="subscript"/>
        <sz val="16"/>
        <color theme="1"/>
        <rFont val="Angsana New"/>
        <family val="1"/>
      </rPr>
      <t>0</t>
    </r>
    <r>
      <rPr>
        <sz val="16"/>
        <color theme="1"/>
        <rFont val="Angsana New"/>
        <family val="2"/>
        <charset val="222"/>
      </rPr>
      <t xml:space="preserve"> : μ1 = μ2  </t>
    </r>
  </si>
  <si>
    <t>ตารางที่...ค่าเฉลี่ย  ส่วนเบี่ยงเบนมาตรฐาน ค่าสถิติทดสอบที และระดับนัยสำคัญทางสถิติ</t>
  </si>
  <si>
    <t xml:space="preserve">จากตาราง พบว่า  การทดสอบความแตกต่างของค่าเฉลี่ยทั้งสองกลุ่มของผู้เรียน </t>
  </si>
  <si>
    <t xml:space="preserve">เท่ากับ </t>
  </si>
  <si>
    <t xml:space="preserve">แตกต่างกันเท่ากับ  </t>
  </si>
  <si>
    <t>email: saksit2500@gmail.com; saksit2500@hotmail.com; saksit2500@yahoo.com</t>
  </si>
  <si>
    <t xml:space="preserve">     3. Mean หมายถึง ค่าเฉลี่ยการทดสอบ</t>
  </si>
  <si>
    <t xml:space="preserve">                                     ค่าเฉลี่ยการทดสอบ</t>
  </si>
  <si>
    <t>ค่าเฉลี่ยของ</t>
  </si>
  <si>
    <t>ทั้งสองกลุ่มเท่ากัน</t>
  </si>
  <si>
    <t>สูงกว่า</t>
  </si>
  <si>
    <t xml:space="preserve">     4. Std. Deviation หมายถึง ค่าเบี่ยงเบนมาตรฐานของการทดสอบ</t>
  </si>
  <si>
    <t xml:space="preserve">                                                     ค่าเบี่ยงเบนมาตรฐานของการทดสอบ</t>
  </si>
  <si>
    <t xml:space="preserve">     5. Std. Error Mean หมายถึง ค่าคลาดเคลื่อนมาตรฐานของการทดสอบ</t>
  </si>
  <si>
    <t xml:space="preserve">                                                       ค่าคลาดเคลื่อนมาตรฐานของการทดสอบ</t>
  </si>
  <si>
    <t xml:space="preserve">             5. Mean Difference หมายถึง ผลต่างของค่าเฉลี่ย =</t>
  </si>
  <si>
    <t>ค่าเฉลี่ย</t>
  </si>
  <si>
    <t>ของทั้งสองกลุ่มเท่ากันหรือไม่แตกต่างกัน</t>
  </si>
  <si>
    <t>ในการทดสอบเปรียบเทียบค่าเฉลี่ยของผู้เรียน 2 กลุ่ม</t>
  </si>
  <si>
    <t xml:space="preserve">มีค่าเฉลี่ย  </t>
  </si>
  <si>
    <t xml:space="preserve">มีค่าเฉลี่ย เท่ากับ </t>
  </si>
  <si>
    <t>เมื่อเปรียบเทียบแล้วมีความ</t>
  </si>
  <si>
    <t>ดังนั้นจากการทดสอบสถิติ t  พบว่า ค่าเฉลี่ยระหว่างผู้เรียน</t>
  </si>
  <si>
    <r>
      <t>|Zij|</t>
    </r>
    <r>
      <rPr>
        <vertAlign val="superscript"/>
        <sz val="16"/>
        <color theme="0"/>
        <rFont val="Angsana New"/>
        <family val="1"/>
      </rPr>
      <t>2</t>
    </r>
  </si>
  <si>
    <r>
      <t>Critical Value (</t>
    </r>
    <r>
      <rPr>
        <sz val="16"/>
        <color theme="0"/>
        <rFont val="Symbol"/>
        <family val="1"/>
        <charset val="2"/>
      </rPr>
      <t>a</t>
    </r>
    <r>
      <rPr>
        <sz val="16"/>
        <color theme="0"/>
        <rFont val="Angsana New"/>
        <family val="2"/>
        <charset val="222"/>
      </rPr>
      <t>=0.05)</t>
    </r>
  </si>
  <si>
    <r>
      <t>Critical Value (</t>
    </r>
    <r>
      <rPr>
        <sz val="16"/>
        <color theme="0"/>
        <rFont val="Symbol"/>
        <family val="1"/>
        <charset val="2"/>
      </rPr>
      <t>a</t>
    </r>
    <r>
      <rPr>
        <sz val="16"/>
        <color theme="0"/>
        <rFont val="Angsana New"/>
        <family val="2"/>
        <charset val="222"/>
      </rPr>
      <t>=0.01)</t>
    </r>
  </si>
  <si>
    <t>&lt;= สามารถเปลี่ยนหัวข้อได้ตามที่ท่านศึกษาวิจัย</t>
  </si>
  <si>
    <t>ครูต่างประเทศ</t>
  </si>
  <si>
    <t>ครูไทย</t>
  </si>
  <si>
    <r>
      <t xml:space="preserve">ที่มา: ชูศรี วงศ์รัตนะ. 2550. </t>
    </r>
    <r>
      <rPr>
        <b/>
        <sz val="16"/>
        <color theme="1"/>
        <rFont val="Angsana New"/>
        <family val="1"/>
      </rPr>
      <t xml:space="preserve"> เทคนิคการใช้สถิติเพื่อการวิจัย</t>
    </r>
    <r>
      <rPr>
        <sz val="16"/>
        <color theme="1"/>
        <rFont val="Angsana New"/>
        <family val="1"/>
      </rPr>
      <t xml:space="preserve">. พิมพ์ครั้งที่ 10. นนทบุรี: ไทเนรมิตกิจ อินเตอร์ โปรเกรสซิฟ. หน้าที่ 173 - 175. </t>
    </r>
  </si>
  <si>
    <r>
      <t>s</t>
    </r>
    <r>
      <rPr>
        <vertAlign val="superscript"/>
        <sz val="16"/>
        <color theme="0"/>
        <rFont val="Angsana New"/>
        <family val="2"/>
        <charset val="222"/>
      </rPr>
      <t>2</t>
    </r>
    <r>
      <rPr>
        <sz val="16"/>
        <color theme="0"/>
        <rFont val="Angsana New"/>
        <family val="2"/>
        <charset val="222"/>
      </rPr>
      <t xml:space="preserve"> เท่ากัน</t>
    </r>
  </si>
  <si>
    <r>
      <t>s</t>
    </r>
    <r>
      <rPr>
        <vertAlign val="superscript"/>
        <sz val="16"/>
        <color theme="0"/>
        <rFont val="Angsana New"/>
        <family val="2"/>
        <charset val="222"/>
      </rPr>
      <t xml:space="preserve">2 </t>
    </r>
    <r>
      <rPr>
        <sz val="16"/>
        <color theme="0"/>
        <rFont val="Angsana New"/>
        <family val="2"/>
        <charset val="222"/>
      </rPr>
      <t>ไม่เท่ากัน</t>
    </r>
  </si>
  <si>
    <r>
      <t>F=S</t>
    </r>
    <r>
      <rPr>
        <vertAlign val="superscript"/>
        <sz val="16"/>
        <color theme="0"/>
        <rFont val="Angsana New"/>
        <family val="1"/>
      </rPr>
      <t>2</t>
    </r>
    <r>
      <rPr>
        <sz val="16"/>
        <color theme="0"/>
        <rFont val="Angsana New"/>
        <family val="2"/>
        <charset val="222"/>
      </rPr>
      <t>max/S</t>
    </r>
    <r>
      <rPr>
        <vertAlign val="superscript"/>
        <sz val="16"/>
        <color theme="0"/>
        <rFont val="Angsana New"/>
        <family val="1"/>
      </rPr>
      <t>2</t>
    </r>
    <r>
      <rPr>
        <sz val="16"/>
        <color theme="0"/>
        <rFont val="Angsana New"/>
        <family val="2"/>
        <charset val="222"/>
      </rPr>
      <t>min</t>
    </r>
  </si>
  <si>
    <r>
      <t xml:space="preserve">       Critical Value (</t>
    </r>
    <r>
      <rPr>
        <sz val="16"/>
        <color theme="1"/>
        <rFont val="Symbol"/>
        <family val="1"/>
        <charset val="2"/>
      </rPr>
      <t>a</t>
    </r>
    <r>
      <rPr>
        <sz val="16"/>
        <color theme="1"/>
        <rFont val="Angsana New"/>
        <family val="2"/>
        <charset val="222"/>
      </rPr>
      <t>=0.01) = F-table =</t>
    </r>
  </si>
  <si>
    <r>
      <t>F-distribution, 1% Table For fixed df</t>
    </r>
    <r>
      <rPr>
        <b/>
        <vertAlign val="subscript"/>
        <sz val="16"/>
        <color indexed="8"/>
        <rFont val="Angsana New"/>
        <family val="1"/>
      </rPr>
      <t>1</t>
    </r>
    <r>
      <rPr>
        <b/>
        <sz val="16"/>
        <color indexed="8"/>
        <rFont val="Angsana New"/>
        <family val="1"/>
      </rPr>
      <t>, df</t>
    </r>
    <r>
      <rPr>
        <b/>
        <vertAlign val="subscript"/>
        <sz val="16"/>
        <color indexed="8"/>
        <rFont val="Angsana New"/>
        <family val="1"/>
      </rPr>
      <t>2</t>
    </r>
    <r>
      <rPr>
        <b/>
        <sz val="16"/>
        <color indexed="8"/>
        <rFont val="Angsana New"/>
        <family val="1"/>
      </rPr>
      <t xml:space="preserve"> the tabulated value is the number f = F df</t>
    </r>
    <r>
      <rPr>
        <b/>
        <vertAlign val="subscript"/>
        <sz val="16"/>
        <color indexed="8"/>
        <rFont val="Angsana New"/>
        <family val="1"/>
      </rPr>
      <t>1</t>
    </r>
    <r>
      <rPr>
        <b/>
        <sz val="16"/>
        <color indexed="8"/>
        <rFont val="Angsana New"/>
        <family val="1"/>
      </rPr>
      <t>;df</t>
    </r>
    <r>
      <rPr>
        <b/>
        <vertAlign val="subscript"/>
        <sz val="16"/>
        <color indexed="8"/>
        <rFont val="Angsana New"/>
        <family val="1"/>
      </rPr>
      <t>2</t>
    </r>
    <r>
      <rPr>
        <b/>
        <sz val="16"/>
        <color indexed="8"/>
        <rFont val="Angsana New"/>
        <family val="1"/>
      </rPr>
      <t>(0.01)</t>
    </r>
  </si>
  <si>
    <t>µ</t>
  </si>
  <si>
    <t xml:space="preserve">source: Reprinted from Pearson, E.S. and H.O. Hartley, eds; Biometrika Tables for Statisticians, 3d ed.;1966; by permission of the Biometrika Trustees, London อ้างใน ภาควิชาสถิติ. 2549. หลักสถิติ1. กรุงเทพฯ: คณะวิทยาศาสตร์ มหาวิทยาลัยเกษตรศาสตร์.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</si>
</sst>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0.0000"/>
    <numFmt numFmtId="188" formatCode="0.000"/>
    <numFmt numFmtId="189" formatCode="0.0000E+00"/>
    <numFmt numFmtId="190" formatCode="0.00000"/>
    <numFmt numFmtId="191" formatCode="0.0"/>
  </numFmts>
  <fonts count="47" x14ac:knownFonts="1">
    <font>
      <sz val="14"/>
      <color theme="1"/>
      <name val="Angsana New"/>
      <family val="2"/>
      <charset val="222"/>
    </font>
    <font>
      <sz val="11"/>
      <color theme="1"/>
      <name val="Tahoma"/>
      <family val="2"/>
      <charset val="222"/>
      <scheme val="minor"/>
    </font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4"/>
      <color theme="1"/>
      <name val="Angsana New"/>
      <family val="2"/>
      <charset val="222"/>
    </font>
    <font>
      <sz val="16"/>
      <color theme="1"/>
      <name val="Angsana New"/>
      <family val="2"/>
      <charset val="222"/>
    </font>
    <font>
      <sz val="10"/>
      <name val="Arial"/>
      <family val="2"/>
    </font>
    <font>
      <sz val="16"/>
      <name val="Angsana New"/>
      <family val="1"/>
    </font>
    <font>
      <vertAlign val="superscript"/>
      <sz val="16"/>
      <color theme="1"/>
      <name val="Angsana New"/>
      <family val="2"/>
      <charset val="222"/>
    </font>
    <font>
      <sz val="10"/>
      <name val="Arial"/>
      <family val="2"/>
    </font>
    <font>
      <b/>
      <sz val="16"/>
      <color theme="0"/>
      <name val="Angsana New"/>
      <family val="2"/>
    </font>
    <font>
      <sz val="14"/>
      <color theme="1"/>
      <name val="Angsana New"/>
      <family val="1"/>
    </font>
    <font>
      <sz val="14"/>
      <name val="Angsana New"/>
      <family val="2"/>
      <charset val="222"/>
    </font>
    <font>
      <vertAlign val="subscript"/>
      <sz val="16"/>
      <color theme="1"/>
      <name val="Angsana New"/>
      <family val="2"/>
      <charset val="222"/>
    </font>
    <font>
      <sz val="12"/>
      <color theme="1"/>
      <name val="Angsana New"/>
      <family val="2"/>
      <charset val="222"/>
    </font>
    <font>
      <sz val="16"/>
      <name val="Angsana New"/>
      <family val="2"/>
      <charset val="222"/>
    </font>
    <font>
      <b/>
      <sz val="16"/>
      <name val="Angsana New"/>
      <family val="2"/>
      <charset val="222"/>
    </font>
    <font>
      <b/>
      <sz val="20"/>
      <color theme="6" tint="0.79998168889431442"/>
      <name val="Angsana New"/>
      <family val="2"/>
      <charset val="222"/>
    </font>
    <font>
      <b/>
      <sz val="18"/>
      <color theme="6" tint="-0.499984740745262"/>
      <name val="Angsana New"/>
      <family val="2"/>
      <charset val="222"/>
    </font>
    <font>
      <b/>
      <sz val="18"/>
      <color rgb="FFFFFF00"/>
      <name val="Angsana New"/>
      <family val="2"/>
      <charset val="222"/>
    </font>
    <font>
      <b/>
      <sz val="14"/>
      <color rgb="FF5DDC30"/>
      <name val="Angsana New"/>
      <family val="1"/>
    </font>
    <font>
      <b/>
      <sz val="14"/>
      <color theme="5" tint="-0.499984740745262"/>
      <name val="Angsana New"/>
      <family val="2"/>
      <charset val="222"/>
    </font>
    <font>
      <b/>
      <sz val="16"/>
      <color theme="5" tint="-0.499984740745262"/>
      <name val="Angsana New"/>
      <family val="2"/>
      <charset val="222"/>
    </font>
    <font>
      <b/>
      <sz val="16"/>
      <color rgb="FF002060"/>
      <name val="Angsana New"/>
      <family val="2"/>
      <charset val="222"/>
    </font>
    <font>
      <b/>
      <sz val="16"/>
      <color theme="1"/>
      <name val="Angsana New"/>
      <family val="1"/>
    </font>
    <font>
      <u/>
      <sz val="16"/>
      <color theme="1"/>
      <name val="Angsana New"/>
      <family val="2"/>
      <charset val="222"/>
    </font>
    <font>
      <b/>
      <sz val="16"/>
      <color theme="1"/>
      <name val="Angsana New"/>
      <family val="2"/>
      <charset val="222"/>
    </font>
    <font>
      <sz val="16"/>
      <color theme="1"/>
      <name val="Angsana New"/>
      <family val="1"/>
    </font>
    <font>
      <b/>
      <sz val="20"/>
      <color theme="1"/>
      <name val="Angsana New"/>
      <family val="1"/>
    </font>
    <font>
      <vertAlign val="superscript"/>
      <sz val="16"/>
      <color theme="1"/>
      <name val="Angsana New"/>
      <family val="1"/>
    </font>
    <font>
      <vertAlign val="subscript"/>
      <sz val="16"/>
      <color theme="1"/>
      <name val="Angsana New"/>
      <family val="1"/>
    </font>
    <font>
      <b/>
      <vertAlign val="subscript"/>
      <sz val="20"/>
      <color theme="1"/>
      <name val="Angsana New"/>
      <family val="1"/>
    </font>
    <font>
      <sz val="16"/>
      <color theme="1"/>
      <name val="Symbol"/>
      <family val="1"/>
      <charset val="2"/>
    </font>
    <font>
      <b/>
      <sz val="16"/>
      <color rgb="FFFF0000"/>
      <name val="Angsana New"/>
      <family val="1"/>
    </font>
    <font>
      <b/>
      <sz val="16"/>
      <color rgb="FF00B0F0"/>
      <name val="Angsana New"/>
      <family val="1"/>
    </font>
    <font>
      <sz val="16"/>
      <color theme="0"/>
      <name val="Angsana New"/>
      <family val="2"/>
      <charset val="222"/>
    </font>
    <font>
      <vertAlign val="superscript"/>
      <sz val="16"/>
      <color theme="0"/>
      <name val="Angsana New"/>
      <family val="1"/>
    </font>
    <font>
      <sz val="16"/>
      <color theme="0"/>
      <name val="Symbol"/>
      <family val="1"/>
      <charset val="2"/>
    </font>
    <font>
      <sz val="16"/>
      <color theme="0"/>
      <name val="Angsana New"/>
      <family val="1"/>
    </font>
    <font>
      <vertAlign val="superscript"/>
      <sz val="16"/>
      <color theme="0"/>
      <name val="Angsana New"/>
      <family val="2"/>
      <charset val="222"/>
    </font>
    <font>
      <b/>
      <vertAlign val="subscript"/>
      <sz val="16"/>
      <color indexed="8"/>
      <name val="Angsana New"/>
      <family val="1"/>
    </font>
    <font>
      <b/>
      <sz val="16"/>
      <color indexed="8"/>
      <name val="Angsana New"/>
      <family val="1"/>
    </font>
    <font>
      <sz val="11"/>
      <name val="Tahoma"/>
      <family val="2"/>
      <charset val="22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A5A5A5"/>
      </patternFill>
    </fill>
    <fill>
      <patternFill patternType="solid">
        <fgColor indexed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3F9FB"/>
        <bgColor indexed="64"/>
      </patternFill>
    </fill>
    <fill>
      <patternFill patternType="solid">
        <fgColor rgb="FFFEF4EC"/>
        <bgColor indexed="64"/>
      </patternFill>
    </fill>
  </fills>
  <borders count="19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6">
    <xf numFmtId="0" fontId="0" fillId="0" borderId="0"/>
    <xf numFmtId="0" fontId="9" fillId="0" borderId="0"/>
    <xf numFmtId="0" fontId="10" fillId="0" borderId="0"/>
    <xf numFmtId="43" fontId="13" fillId="0" borderId="0" applyFont="0" applyFill="0" applyBorder="0" applyAlignment="0" applyProtection="0"/>
    <xf numFmtId="0" fontId="14" fillId="2" borderId="1" applyNumberFormat="0" applyAlignment="0" applyProtection="0"/>
    <xf numFmtId="0" fontId="8" fillId="0" borderId="0"/>
    <xf numFmtId="0" fontId="13" fillId="0" borderId="0"/>
    <xf numFmtId="0" fontId="10" fillId="0" borderId="0"/>
    <xf numFmtId="0" fontId="5" fillId="0" borderId="0"/>
    <xf numFmtId="0" fontId="4" fillId="0" borderId="0"/>
    <xf numFmtId="0" fontId="4" fillId="0" borderId="0"/>
    <xf numFmtId="0" fontId="2" fillId="0" borderId="0"/>
    <xf numFmtId="0" fontId="10" fillId="0" borderId="0"/>
    <xf numFmtId="0" fontId="2" fillId="0" borderId="0"/>
    <xf numFmtId="0" fontId="10" fillId="0" borderId="0"/>
    <xf numFmtId="0" fontId="1" fillId="0" borderId="0"/>
  </cellStyleXfs>
  <cellXfs count="272">
    <xf numFmtId="0" fontId="0" fillId="0" borderId="0" xfId="0"/>
    <xf numFmtId="0" fontId="9" fillId="4" borderId="0" xfId="5" applyFont="1" applyFill="1"/>
    <xf numFmtId="0" fontId="9" fillId="0" borderId="0" xfId="5" applyFont="1" applyFill="1"/>
    <xf numFmtId="0" fontId="20" fillId="5" borderId="0" xfId="6" applyFont="1" applyFill="1" applyAlignment="1"/>
    <xf numFmtId="0" fontId="19" fillId="4" borderId="0" xfId="6" applyFont="1" applyFill="1"/>
    <xf numFmtId="0" fontId="19" fillId="0" borderId="0" xfId="6" applyFont="1" applyFill="1"/>
    <xf numFmtId="0" fontId="22" fillId="4" borderId="0" xfId="5" applyFont="1" applyFill="1" applyBorder="1" applyAlignment="1">
      <alignment vertical="center"/>
    </xf>
    <xf numFmtId="0" fontId="19" fillId="0" borderId="0" xfId="6" applyFont="1"/>
    <xf numFmtId="0" fontId="9" fillId="0" borderId="0" xfId="5" applyFont="1"/>
    <xf numFmtId="0" fontId="8" fillId="4" borderId="0" xfId="5" applyFont="1" applyFill="1"/>
    <xf numFmtId="0" fontId="25" fillId="4" borderId="0" xfId="5" applyFont="1" applyFill="1" applyBorder="1" applyAlignment="1">
      <alignment vertical="center"/>
    </xf>
    <xf numFmtId="0" fontId="16" fillId="0" borderId="0" xfId="6" applyFont="1"/>
    <xf numFmtId="0" fontId="8" fillId="0" borderId="0" xfId="5" applyFont="1"/>
    <xf numFmtId="0" fontId="26" fillId="4" borderId="0" xfId="5" applyFont="1" applyFill="1" applyBorder="1" applyAlignment="1">
      <alignment horizontal="center" vertical="center"/>
    </xf>
    <xf numFmtId="0" fontId="26" fillId="5" borderId="0" xfId="5" applyFont="1" applyFill="1" applyBorder="1" applyAlignment="1">
      <alignment horizontal="center" vertical="center"/>
    </xf>
    <xf numFmtId="0" fontId="9" fillId="4" borderId="0" xfId="5" applyFont="1" applyFill="1" applyBorder="1" applyAlignment="1">
      <alignment horizontal="left"/>
    </xf>
    <xf numFmtId="0" fontId="20" fillId="4" borderId="0" xfId="6" applyFont="1" applyFill="1" applyBorder="1" applyAlignment="1"/>
    <xf numFmtId="0" fontId="20" fillId="4" borderId="0" xfId="6" applyFont="1" applyFill="1" applyAlignment="1"/>
    <xf numFmtId="0" fontId="19" fillId="4" borderId="0" xfId="5" applyFont="1" applyFill="1"/>
    <xf numFmtId="0" fontId="27" fillId="4" borderId="0" xfId="5" applyFont="1" applyFill="1" applyBorder="1" applyAlignment="1">
      <alignment horizontal="left" vertical="center"/>
    </xf>
    <xf numFmtId="0" fontId="19" fillId="0" borderId="0" xfId="5" applyFont="1"/>
    <xf numFmtId="0" fontId="19" fillId="0" borderId="0" xfId="5" applyFont="1" applyFill="1"/>
    <xf numFmtId="0" fontId="11" fillId="4" borderId="0" xfId="5" applyFont="1" applyFill="1"/>
    <xf numFmtId="0" fontId="11" fillId="4" borderId="0" xfId="6" applyFont="1" applyFill="1"/>
    <xf numFmtId="0" fontId="11" fillId="0" borderId="0" xfId="6" applyFont="1" applyFill="1"/>
    <xf numFmtId="0" fontId="11" fillId="0" borderId="0" xfId="5" applyFont="1" applyFill="1"/>
    <xf numFmtId="0" fontId="28" fillId="0" borderId="0" xfId="5" applyFont="1" applyFill="1"/>
    <xf numFmtId="0" fontId="28" fillId="0" borderId="0" xfId="5" applyFont="1"/>
    <xf numFmtId="0" fontId="4" fillId="0" borderId="0" xfId="9"/>
    <xf numFmtId="0" fontId="30" fillId="7" borderId="18" xfId="9" applyFont="1" applyFill="1" applyBorder="1" applyAlignment="1">
      <alignment horizontal="center" vertical="center" wrapText="1"/>
    </xf>
    <xf numFmtId="0" fontId="4" fillId="7" borderId="18" xfId="9" applyFill="1" applyBorder="1" applyAlignment="1">
      <alignment horizontal="center" wrapText="1"/>
    </xf>
    <xf numFmtId="187" fontId="4" fillId="0" borderId="18" xfId="9" applyNumberFormat="1" applyBorder="1" applyAlignment="1">
      <alignment horizontal="center" wrapText="1"/>
    </xf>
    <xf numFmtId="187" fontId="4" fillId="6" borderId="18" xfId="9" applyNumberFormat="1" applyFill="1" applyBorder="1" applyAlignment="1">
      <alignment horizontal="center" wrapText="1"/>
    </xf>
    <xf numFmtId="187" fontId="4" fillId="8" borderId="18" xfId="9" applyNumberFormat="1" applyFill="1" applyBorder="1" applyAlignment="1">
      <alignment horizontal="center" wrapText="1"/>
    </xf>
    <xf numFmtId="0" fontId="32" fillId="0" borderId="0" xfId="11" applyFont="1" applyBorder="1" applyAlignment="1"/>
    <xf numFmtId="191" fontId="0" fillId="0" borderId="0" xfId="0" applyNumberFormat="1"/>
    <xf numFmtId="0" fontId="37" fillId="0" borderId="0" xfId="0" applyFont="1"/>
    <xf numFmtId="0" fontId="2" fillId="4" borderId="2" xfId="0" applyFont="1" applyFill="1" applyBorder="1" applyAlignment="1">
      <alignment horizontal="center" vertical="center"/>
    </xf>
    <xf numFmtId="0" fontId="2" fillId="0" borderId="0" xfId="0" applyFont="1"/>
    <xf numFmtId="0" fontId="2" fillId="4" borderId="3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6" borderId="3" xfId="0" applyFont="1" applyFill="1" applyBorder="1" applyAlignment="1">
      <alignment horizontal="center"/>
    </xf>
    <xf numFmtId="2" fontId="2" fillId="0" borderId="4" xfId="0" applyNumberFormat="1" applyFont="1" applyBorder="1" applyAlignment="1" applyProtection="1">
      <alignment horizontal="center"/>
      <protection locked="0"/>
    </xf>
    <xf numFmtId="188" fontId="2" fillId="0" borderId="0" xfId="0" applyNumberFormat="1" applyFont="1"/>
    <xf numFmtId="0" fontId="2" fillId="6" borderId="4" xfId="0" applyFont="1" applyFill="1" applyBorder="1" applyAlignment="1">
      <alignment horizontal="center"/>
    </xf>
    <xf numFmtId="2" fontId="2" fillId="0" borderId="0" xfId="0" applyNumberFormat="1" applyFont="1"/>
    <xf numFmtId="0" fontId="39" fillId="0" borderId="0" xfId="0" applyFont="1" applyFill="1" applyBorder="1" applyAlignment="1" applyProtection="1">
      <alignment horizontal="center"/>
      <protection hidden="1"/>
    </xf>
    <xf numFmtId="188" fontId="39" fillId="0" borderId="0" xfId="0" applyNumberFormat="1" applyFont="1" applyFill="1" applyBorder="1" applyProtection="1">
      <protection hidden="1"/>
    </xf>
    <xf numFmtId="187" fontId="39" fillId="0" borderId="0" xfId="0" applyNumberFormat="1" applyFont="1" applyFill="1" applyBorder="1" applyAlignment="1" applyProtection="1">
      <alignment horizontal="center"/>
      <protection hidden="1"/>
    </xf>
    <xf numFmtId="188" fontId="39" fillId="0" borderId="0" xfId="0" applyNumberFormat="1" applyFont="1" applyFill="1" applyBorder="1" applyAlignment="1" applyProtection="1">
      <alignment horizontal="center"/>
      <protection hidden="1"/>
    </xf>
    <xf numFmtId="0" fontId="39" fillId="0" borderId="0" xfId="0" applyFont="1" applyFill="1" applyBorder="1" applyProtection="1">
      <protection hidden="1"/>
    </xf>
    <xf numFmtId="187" fontId="39" fillId="0" borderId="0" xfId="0" applyNumberFormat="1" applyFont="1" applyFill="1" applyBorder="1" applyAlignment="1" applyProtection="1">
      <alignment horizontal="left"/>
      <protection hidden="1"/>
    </xf>
    <xf numFmtId="0" fontId="39" fillId="0" borderId="0" xfId="7" applyFont="1" applyFill="1" applyBorder="1" applyAlignment="1" applyProtection="1">
      <alignment horizontal="center"/>
      <protection hidden="1"/>
    </xf>
    <xf numFmtId="0" fontId="42" fillId="0" borderId="0" xfId="7" applyFont="1" applyFill="1" applyBorder="1" applyAlignment="1" applyProtection="1">
      <alignment horizontal="center"/>
      <protection hidden="1"/>
    </xf>
    <xf numFmtId="0" fontId="42" fillId="0" borderId="0" xfId="7" applyFont="1" applyFill="1" applyBorder="1" applyProtection="1">
      <protection hidden="1"/>
    </xf>
    <xf numFmtId="188" fontId="42" fillId="0" borderId="0" xfId="7" applyNumberFormat="1" applyFont="1" applyFill="1" applyBorder="1" applyProtection="1">
      <protection hidden="1"/>
    </xf>
    <xf numFmtId="0" fontId="42" fillId="0" borderId="0" xfId="7" applyFont="1" applyFill="1" applyBorder="1" applyAlignment="1" applyProtection="1">
      <alignment horizontal="right"/>
      <protection hidden="1"/>
    </xf>
    <xf numFmtId="188" fontId="42" fillId="0" borderId="0" xfId="0" applyNumberFormat="1" applyFont="1" applyFill="1" applyBorder="1" applyProtection="1">
      <protection hidden="1"/>
    </xf>
    <xf numFmtId="187" fontId="42" fillId="0" borderId="0" xfId="7" applyNumberFormat="1" applyFont="1" applyFill="1" applyBorder="1" applyAlignment="1" applyProtection="1">
      <alignment horizontal="right"/>
      <protection hidden="1"/>
    </xf>
    <xf numFmtId="0" fontId="42" fillId="0" borderId="0" xfId="0" applyFont="1" applyFill="1" applyBorder="1" applyProtection="1">
      <protection hidden="1"/>
    </xf>
    <xf numFmtId="0" fontId="39" fillId="0" borderId="0" xfId="0" applyFont="1" applyFill="1" applyBorder="1" applyAlignment="1" applyProtection="1">
      <alignment horizontal="right"/>
      <protection hidden="1"/>
    </xf>
    <xf numFmtId="0" fontId="2" fillId="9" borderId="4" xfId="0" applyFont="1" applyFill="1" applyBorder="1" applyAlignment="1" applyProtection="1">
      <alignment horizontal="center" shrinkToFit="1"/>
      <protection locked="0"/>
    </xf>
    <xf numFmtId="0" fontId="2" fillId="10" borderId="4" xfId="0" applyFont="1" applyFill="1" applyBorder="1" applyAlignment="1" applyProtection="1">
      <alignment horizontal="center" shrinkToFit="1"/>
      <protection locked="0"/>
    </xf>
    <xf numFmtId="0" fontId="31" fillId="0" borderId="0" xfId="0" applyFont="1"/>
    <xf numFmtId="0" fontId="39" fillId="0" borderId="0" xfId="0" applyFont="1" applyFill="1" applyBorder="1" applyAlignment="1" applyProtection="1">
      <alignment horizontal="left"/>
      <protection hidden="1"/>
    </xf>
    <xf numFmtId="190" fontId="39" fillId="0" borderId="0" xfId="0" applyNumberFormat="1" applyFont="1" applyFill="1" applyBorder="1" applyAlignment="1" applyProtection="1">
      <alignment horizontal="left"/>
      <protection hidden="1"/>
    </xf>
    <xf numFmtId="189" fontId="39" fillId="0" borderId="0" xfId="0" applyNumberFormat="1" applyFont="1" applyFill="1" applyBorder="1" applyAlignment="1" applyProtection="1">
      <alignment horizontal="center"/>
      <protection hidden="1"/>
    </xf>
    <xf numFmtId="187" fontId="39" fillId="0" borderId="0" xfId="0" applyNumberFormat="1" applyFont="1" applyFill="1" applyBorder="1" applyProtection="1">
      <protection hidden="1"/>
    </xf>
    <xf numFmtId="187" fontId="39" fillId="0" borderId="0" xfId="0" applyNumberFormat="1" applyFont="1" applyFill="1" applyBorder="1" applyAlignment="1" applyProtection="1">
      <alignment horizontal="right"/>
      <protection hidden="1"/>
    </xf>
    <xf numFmtId="0" fontId="39" fillId="0" borderId="0" xfId="7" applyFont="1" applyFill="1" applyBorder="1" applyAlignment="1" applyProtection="1">
      <alignment horizontal="left"/>
      <protection hidden="1"/>
    </xf>
    <xf numFmtId="188" fontId="39" fillId="0" borderId="0" xfId="7" applyNumberFormat="1" applyFont="1" applyFill="1" applyBorder="1" applyProtection="1">
      <protection hidden="1"/>
    </xf>
    <xf numFmtId="188" fontId="39" fillId="0" borderId="0" xfId="0" applyNumberFormat="1" applyFont="1" applyFill="1" applyBorder="1" applyAlignment="1" applyProtection="1">
      <alignment horizontal="right"/>
      <protection hidden="1"/>
    </xf>
    <xf numFmtId="188" fontId="39" fillId="0" borderId="0" xfId="1" applyNumberFormat="1" applyFont="1" applyFill="1" applyBorder="1" applyAlignment="1" applyProtection="1">
      <alignment horizontal="left"/>
      <protection hidden="1"/>
    </xf>
    <xf numFmtId="0" fontId="39" fillId="0" borderId="0" xfId="1" applyFont="1" applyFill="1" applyBorder="1" applyAlignment="1" applyProtection="1">
      <alignment horizontal="right"/>
      <protection hidden="1"/>
    </xf>
    <xf numFmtId="1" fontId="39" fillId="0" borderId="0" xfId="1" applyNumberFormat="1" applyFont="1" applyFill="1" applyBorder="1" applyAlignment="1" applyProtection="1">
      <alignment horizontal="left"/>
      <protection hidden="1"/>
    </xf>
    <xf numFmtId="188" fontId="39" fillId="0" borderId="0" xfId="1" applyNumberFormat="1" applyFont="1" applyFill="1" applyBorder="1" applyAlignment="1" applyProtection="1">
      <alignment horizontal="right"/>
      <protection hidden="1"/>
    </xf>
    <xf numFmtId="2" fontId="39" fillId="0" borderId="0" xfId="1" applyNumberFormat="1" applyFont="1" applyFill="1" applyBorder="1" applyAlignment="1" applyProtection="1">
      <alignment horizontal="center"/>
      <protection hidden="1"/>
    </xf>
    <xf numFmtId="0" fontId="39" fillId="0" borderId="0" xfId="1" applyFont="1" applyFill="1" applyBorder="1" applyAlignment="1" applyProtection="1">
      <alignment horizontal="center"/>
      <protection hidden="1"/>
    </xf>
    <xf numFmtId="187" fontId="39" fillId="0" borderId="0" xfId="13" applyNumberFormat="1" applyFont="1" applyFill="1" applyBorder="1" applyAlignment="1" applyProtection="1">
      <protection hidden="1"/>
    </xf>
    <xf numFmtId="187" fontId="42" fillId="0" borderId="0" xfId="0" applyNumberFormat="1" applyFont="1" applyFill="1" applyBorder="1" applyProtection="1">
      <protection hidden="1"/>
    </xf>
    <xf numFmtId="0" fontId="39" fillId="0" borderId="0" xfId="1" applyFont="1" applyFill="1" applyBorder="1" applyProtection="1">
      <protection hidden="1"/>
    </xf>
    <xf numFmtId="0" fontId="39" fillId="0" borderId="0" xfId="1" applyFont="1" applyFill="1" applyBorder="1" applyAlignment="1" applyProtection="1">
      <protection hidden="1"/>
    </xf>
    <xf numFmtId="0" fontId="42" fillId="0" borderId="0" xfId="0" applyFont="1" applyFill="1" applyBorder="1" applyAlignment="1" applyProtection="1">
      <alignment horizontal="right"/>
      <protection hidden="1"/>
    </xf>
    <xf numFmtId="0" fontId="39" fillId="0" borderId="0" xfId="7" applyFont="1" applyFill="1" applyBorder="1" applyAlignment="1" applyProtection="1">
      <alignment horizontal="right"/>
      <protection hidden="1"/>
    </xf>
    <xf numFmtId="2" fontId="42" fillId="0" borderId="0" xfId="0" applyNumberFormat="1" applyFont="1" applyFill="1" applyBorder="1" applyProtection="1">
      <protection hidden="1"/>
    </xf>
    <xf numFmtId="0" fontId="28" fillId="0" borderId="0" xfId="11" applyFont="1" applyBorder="1" applyAlignment="1"/>
    <xf numFmtId="0" fontId="31" fillId="0" borderId="0" xfId="15" applyFont="1"/>
    <xf numFmtId="0" fontId="36" fillId="0" borderId="0" xfId="15" applyFont="1" applyAlignment="1">
      <alignment horizontal="center"/>
    </xf>
    <xf numFmtId="2" fontId="31" fillId="0" borderId="0" xfId="15" applyNumberFormat="1" applyFont="1"/>
    <xf numFmtId="191" fontId="31" fillId="0" borderId="0" xfId="15" applyNumberFormat="1" applyFont="1"/>
    <xf numFmtId="0" fontId="11" fillId="0" borderId="0" xfId="15" applyNumberFormat="1" applyFont="1" applyFill="1" applyBorder="1" applyAlignment="1" applyProtection="1"/>
    <xf numFmtId="0" fontId="31" fillId="0" borderId="0" xfId="15" applyFont="1" applyFill="1"/>
    <xf numFmtId="0" fontId="46" fillId="0" borderId="0" xfId="15" applyNumberFormat="1" applyFont="1" applyFill="1" applyBorder="1" applyAlignment="1" applyProtection="1"/>
    <xf numFmtId="0" fontId="1" fillId="0" borderId="0" xfId="15" applyFill="1"/>
    <xf numFmtId="0" fontId="31" fillId="0" borderId="0" xfId="15" applyFont="1" applyAlignment="1">
      <alignment horizontal="left"/>
    </xf>
    <xf numFmtId="0" fontId="1" fillId="0" borderId="0" xfId="15"/>
    <xf numFmtId="0" fontId="7" fillId="0" borderId="0" xfId="1" applyFont="1" applyProtection="1">
      <protection hidden="1"/>
    </xf>
    <xf numFmtId="0" fontId="9" fillId="0" borderId="0" xfId="1" applyFont="1" applyProtection="1">
      <protection hidden="1"/>
    </xf>
    <xf numFmtId="0" fontId="9" fillId="0" borderId="0" xfId="1" applyProtection="1">
      <protection hidden="1"/>
    </xf>
    <xf numFmtId="0" fontId="9" fillId="0" borderId="0" xfId="1" applyFont="1" applyAlignment="1" applyProtection="1">
      <alignment horizontal="right"/>
      <protection hidden="1"/>
    </xf>
    <xf numFmtId="0" fontId="2" fillId="0" borderId="0" xfId="1" applyFont="1" applyProtection="1">
      <protection hidden="1"/>
    </xf>
    <xf numFmtId="0" fontId="9" fillId="0" borderId="0" xfId="1" applyFont="1" applyAlignment="1" applyProtection="1">
      <alignment horizontal="left"/>
      <protection hidden="1"/>
    </xf>
    <xf numFmtId="0" fontId="2" fillId="0" borderId="0" xfId="1" applyFont="1" applyAlignment="1" applyProtection="1">
      <alignment horizontal="center"/>
      <protection hidden="1"/>
    </xf>
    <xf numFmtId="0" fontId="9" fillId="0" borderId="0" xfId="1" applyFont="1" applyBorder="1" applyProtection="1">
      <protection hidden="1"/>
    </xf>
    <xf numFmtId="0" fontId="19" fillId="3" borderId="5" xfId="2" applyFont="1" applyFill="1" applyBorder="1" applyAlignment="1" applyProtection="1">
      <protection hidden="1"/>
    </xf>
    <xf numFmtId="0" fontId="19" fillId="3" borderId="12" xfId="2" applyFont="1" applyFill="1" applyBorder="1" applyAlignment="1" applyProtection="1">
      <alignment horizontal="left"/>
      <protection hidden="1"/>
    </xf>
    <xf numFmtId="0" fontId="19" fillId="3" borderId="2" xfId="2" applyFont="1" applyFill="1" applyBorder="1" applyAlignment="1" applyProtection="1">
      <alignment horizontal="center"/>
      <protection hidden="1"/>
    </xf>
    <xf numFmtId="0" fontId="7" fillId="0" borderId="9" xfId="0" applyFont="1" applyBorder="1" applyAlignment="1" applyProtection="1">
      <alignment horizontal="center" vertical="center"/>
      <protection hidden="1"/>
    </xf>
    <xf numFmtId="0" fontId="7" fillId="0" borderId="7" xfId="1" applyFont="1" applyBorder="1" applyAlignment="1" applyProtection="1">
      <alignment shrinkToFit="1"/>
      <protection hidden="1"/>
    </xf>
    <xf numFmtId="1" fontId="19" fillId="3" borderId="2" xfId="2" applyNumberFormat="1" applyFont="1" applyFill="1" applyBorder="1" applyAlignment="1" applyProtection="1">
      <alignment horizontal="center"/>
      <protection hidden="1"/>
    </xf>
    <xf numFmtId="0" fontId="9" fillId="0" borderId="0" xfId="1" applyFont="1" applyBorder="1" applyAlignment="1" applyProtection="1">
      <alignment horizontal="left"/>
      <protection hidden="1"/>
    </xf>
    <xf numFmtId="0" fontId="9" fillId="0" borderId="10" xfId="0" applyFont="1" applyBorder="1" applyProtection="1">
      <protection hidden="1"/>
    </xf>
    <xf numFmtId="0" fontId="7" fillId="0" borderId="11" xfId="1" applyFont="1" applyBorder="1" applyAlignment="1" applyProtection="1">
      <alignment shrinkToFit="1"/>
      <protection hidden="1"/>
    </xf>
    <xf numFmtId="1" fontId="19" fillId="3" borderId="3" xfId="2" applyNumberFormat="1" applyFont="1" applyFill="1" applyBorder="1" applyAlignment="1" applyProtection="1">
      <alignment horizontal="center"/>
      <protection hidden="1"/>
    </xf>
    <xf numFmtId="0" fontId="29" fillId="0" borderId="0" xfId="1" applyFont="1" applyProtection="1">
      <protection hidden="1"/>
    </xf>
    <xf numFmtId="0" fontId="7" fillId="0" borderId="0" xfId="1" applyFont="1" applyBorder="1" applyProtection="1">
      <protection hidden="1"/>
    </xf>
    <xf numFmtId="0" fontId="0" fillId="0" borderId="0" xfId="0" applyProtection="1">
      <protection hidden="1"/>
    </xf>
    <xf numFmtId="0" fontId="7" fillId="0" borderId="0" xfId="1" applyFont="1" applyAlignment="1" applyProtection="1">
      <alignment shrinkToFit="1"/>
      <protection hidden="1"/>
    </xf>
    <xf numFmtId="1" fontId="7" fillId="0" borderId="0" xfId="1" applyNumberFormat="1" applyFont="1" applyAlignment="1" applyProtection="1">
      <alignment horizontal="center"/>
      <protection hidden="1"/>
    </xf>
    <xf numFmtId="2" fontId="7" fillId="0" borderId="0" xfId="1" applyNumberFormat="1" applyFont="1" applyAlignment="1" applyProtection="1">
      <alignment horizontal="center"/>
      <protection hidden="1"/>
    </xf>
    <xf numFmtId="188" fontId="7" fillId="0" borderId="0" xfId="1" applyNumberFormat="1" applyFont="1" applyAlignment="1" applyProtection="1">
      <alignment horizontal="center"/>
      <protection hidden="1"/>
    </xf>
    <xf numFmtId="2" fontId="7" fillId="0" borderId="0" xfId="1" applyNumberFormat="1" applyFont="1" applyProtection="1">
      <protection hidden="1"/>
    </xf>
    <xf numFmtId="0" fontId="9" fillId="0" borderId="0" xfId="1" applyFont="1" applyBorder="1" applyAlignment="1" applyProtection="1">
      <protection hidden="1"/>
    </xf>
    <xf numFmtId="0" fontId="15" fillId="0" borderId="0" xfId="1" applyFont="1" applyProtection="1">
      <protection hidden="1"/>
    </xf>
    <xf numFmtId="0" fontId="9" fillId="0" borderId="0" xfId="1" applyFont="1" applyBorder="1" applyAlignment="1" applyProtection="1">
      <alignment horizontal="center" wrapText="1"/>
      <protection hidden="1"/>
    </xf>
    <xf numFmtId="0" fontId="8" fillId="0" borderId="0" xfId="1" applyFont="1" applyBorder="1" applyAlignment="1" applyProtection="1">
      <alignment horizontal="center"/>
      <protection hidden="1"/>
    </xf>
    <xf numFmtId="0" fontId="8" fillId="0" borderId="2" xfId="1" applyFont="1" applyBorder="1" applyAlignment="1" applyProtection="1">
      <alignment horizontal="center"/>
      <protection hidden="1"/>
    </xf>
    <xf numFmtId="0" fontId="9" fillId="0" borderId="0" xfId="1" applyFont="1" applyBorder="1" applyAlignment="1" applyProtection="1">
      <alignment wrapText="1"/>
      <protection hidden="1"/>
    </xf>
    <xf numFmtId="0" fontId="8" fillId="0" borderId="9" xfId="0" applyFont="1" applyBorder="1" applyAlignment="1" applyProtection="1">
      <alignment horizontal="center" vertical="top"/>
      <protection hidden="1"/>
    </xf>
    <xf numFmtId="0" fontId="16" fillId="3" borderId="7" xfId="2" applyFont="1" applyFill="1" applyBorder="1" applyAlignment="1" applyProtection="1">
      <alignment wrapText="1"/>
      <protection hidden="1"/>
    </xf>
    <xf numFmtId="188" fontId="8" fillId="0" borderId="9" xfId="1" applyNumberFormat="1" applyFont="1" applyBorder="1" applyAlignment="1" applyProtection="1">
      <alignment horizontal="center"/>
      <protection hidden="1"/>
    </xf>
    <xf numFmtId="188" fontId="8" fillId="0" borderId="2" xfId="1" applyNumberFormat="1" applyFont="1" applyBorder="1" applyAlignment="1" applyProtection="1">
      <alignment horizontal="center"/>
      <protection hidden="1"/>
    </xf>
    <xf numFmtId="188" fontId="8" fillId="0" borderId="6" xfId="1" applyNumberFormat="1" applyFont="1" applyBorder="1" applyAlignment="1" applyProtection="1">
      <alignment horizontal="center"/>
      <protection hidden="1"/>
    </xf>
    <xf numFmtId="188" fontId="8" fillId="0" borderId="6" xfId="1" applyNumberFormat="1" applyFont="1" applyBorder="1" applyAlignment="1" applyProtection="1">
      <alignment horizontal="center" wrapText="1" shrinkToFit="1"/>
      <protection hidden="1"/>
    </xf>
    <xf numFmtId="188" fontId="8" fillId="0" borderId="2" xfId="1" applyNumberFormat="1" applyFont="1" applyBorder="1" applyAlignment="1" applyProtection="1">
      <alignment horizontal="center" wrapText="1" shrinkToFit="1"/>
      <protection hidden="1"/>
    </xf>
    <xf numFmtId="0" fontId="16" fillId="3" borderId="10" xfId="2" applyFont="1" applyFill="1" applyBorder="1" applyAlignment="1" applyProtection="1">
      <protection hidden="1"/>
    </xf>
    <xf numFmtId="0" fontId="16" fillId="3" borderId="11" xfId="2" applyFont="1" applyFill="1" applyBorder="1" applyAlignment="1" applyProtection="1">
      <alignment wrapText="1"/>
      <protection hidden="1"/>
    </xf>
    <xf numFmtId="2" fontId="8" fillId="0" borderId="10" xfId="1" applyNumberFormat="1" applyFont="1" applyBorder="1" applyAlignment="1" applyProtection="1">
      <alignment horizontal="right"/>
      <protection hidden="1"/>
    </xf>
    <xf numFmtId="2" fontId="8" fillId="0" borderId="3" xfId="1" applyNumberFormat="1" applyFont="1" applyBorder="1" applyAlignment="1" applyProtection="1">
      <alignment horizontal="right"/>
      <protection hidden="1"/>
    </xf>
    <xf numFmtId="188" fontId="8" fillId="0" borderId="15" xfId="1" applyNumberFormat="1" applyFont="1" applyBorder="1" applyAlignment="1" applyProtection="1">
      <alignment horizontal="center"/>
      <protection hidden="1"/>
    </xf>
    <xf numFmtId="188" fontId="8" fillId="0" borderId="3" xfId="1" applyNumberFormat="1" applyFont="1" applyBorder="1" applyAlignment="1" applyProtection="1">
      <alignment horizontal="center"/>
      <protection hidden="1"/>
    </xf>
    <xf numFmtId="188" fontId="8" fillId="0" borderId="10" xfId="1" applyNumberFormat="1" applyFont="1" applyBorder="1" applyAlignment="1" applyProtection="1">
      <alignment horizontal="center"/>
      <protection hidden="1"/>
    </xf>
    <xf numFmtId="2" fontId="8" fillId="0" borderId="0" xfId="1" applyNumberFormat="1" applyFont="1" applyBorder="1" applyAlignment="1" applyProtection="1">
      <alignment horizontal="right" vertical="top"/>
      <protection hidden="1"/>
    </xf>
    <xf numFmtId="188" fontId="8" fillId="0" borderId="0" xfId="1" applyNumberFormat="1" applyFont="1" applyBorder="1" applyAlignment="1" applyProtection="1">
      <alignment horizontal="center" vertical="top"/>
      <protection hidden="1"/>
    </xf>
    <xf numFmtId="2" fontId="8" fillId="0" borderId="0" xfId="1" applyNumberFormat="1" applyFont="1" applyBorder="1" applyAlignment="1" applyProtection="1">
      <alignment horizontal="center" vertical="top"/>
      <protection hidden="1"/>
    </xf>
    <xf numFmtId="0" fontId="6" fillId="0" borderId="0" xfId="1" applyFont="1" applyProtection="1">
      <protection hidden="1"/>
    </xf>
    <xf numFmtId="0" fontId="7" fillId="0" borderId="0" xfId="1" applyFont="1" applyAlignment="1" applyProtection="1">
      <alignment horizontal="left"/>
      <protection hidden="1"/>
    </xf>
    <xf numFmtId="188" fontId="7" fillId="0" borderId="0" xfId="1" applyNumberFormat="1" applyFont="1" applyAlignment="1" applyProtection="1">
      <alignment horizontal="left"/>
      <protection hidden="1"/>
    </xf>
    <xf numFmtId="0" fontId="7" fillId="0" borderId="0" xfId="1" applyFont="1" applyAlignment="1" applyProtection="1">
      <alignment horizontal="right"/>
      <protection hidden="1"/>
    </xf>
    <xf numFmtId="187" fontId="2" fillId="0" borderId="0" xfId="0" applyNumberFormat="1" applyFont="1" applyBorder="1" applyAlignment="1" applyProtection="1">
      <alignment horizontal="left"/>
      <protection hidden="1"/>
    </xf>
    <xf numFmtId="187" fontId="2" fillId="0" borderId="0" xfId="13" applyNumberFormat="1" applyFont="1" applyBorder="1" applyAlignment="1" applyProtection="1">
      <protection hidden="1"/>
    </xf>
    <xf numFmtId="188" fontId="9" fillId="0" borderId="0" xfId="1" applyNumberFormat="1" applyProtection="1">
      <protection hidden="1"/>
    </xf>
    <xf numFmtId="0" fontId="15" fillId="0" borderId="0" xfId="0" applyFont="1" applyProtection="1">
      <protection hidden="1"/>
    </xf>
    <xf numFmtId="0" fontId="7" fillId="0" borderId="0" xfId="1" applyFont="1" applyAlignment="1" applyProtection="1">
      <protection hidden="1"/>
    </xf>
    <xf numFmtId="188" fontId="7" fillId="0" borderId="0" xfId="1" applyNumberFormat="1" applyFont="1" applyProtection="1">
      <protection hidden="1"/>
    </xf>
    <xf numFmtId="0" fontId="2" fillId="0" borderId="0" xfId="1" applyFont="1" applyAlignment="1" applyProtection="1">
      <alignment horizontal="left"/>
      <protection hidden="1"/>
    </xf>
    <xf numFmtId="0" fontId="5" fillId="0" borderId="0" xfId="1" applyFont="1" applyProtection="1">
      <protection hidden="1"/>
    </xf>
    <xf numFmtId="0" fontId="5" fillId="0" borderId="0" xfId="1" applyFont="1" applyAlignment="1" applyProtection="1">
      <alignment horizontal="right"/>
      <protection hidden="1"/>
    </xf>
    <xf numFmtId="1" fontId="7" fillId="0" borderId="0" xfId="1" applyNumberFormat="1" applyFont="1" applyAlignment="1" applyProtection="1">
      <alignment horizontal="left"/>
      <protection hidden="1"/>
    </xf>
    <xf numFmtId="2" fontId="5" fillId="0" borderId="0" xfId="1" applyNumberFormat="1" applyFont="1" applyBorder="1" applyAlignment="1" applyProtection="1">
      <alignment horizontal="right"/>
      <protection hidden="1"/>
    </xf>
    <xf numFmtId="188" fontId="5" fillId="0" borderId="0" xfId="1" applyNumberFormat="1" applyFont="1" applyBorder="1" applyAlignment="1" applyProtection="1">
      <alignment horizontal="right"/>
      <protection hidden="1"/>
    </xf>
    <xf numFmtId="1" fontId="5" fillId="0" borderId="0" xfId="1" applyNumberFormat="1" applyFont="1" applyBorder="1" applyAlignment="1" applyProtection="1">
      <alignment horizontal="right"/>
      <protection hidden="1"/>
    </xf>
    <xf numFmtId="49" fontId="2" fillId="0" borderId="0" xfId="1" applyNumberFormat="1" applyFont="1" applyProtection="1">
      <protection hidden="1"/>
    </xf>
    <xf numFmtId="0" fontId="7" fillId="0" borderId="0" xfId="1" applyFont="1" applyAlignment="1" applyProtection="1">
      <alignment horizontal="center"/>
      <protection hidden="1"/>
    </xf>
    <xf numFmtId="2" fontId="5" fillId="0" borderId="0" xfId="1" applyNumberFormat="1" applyFont="1" applyBorder="1" applyAlignment="1" applyProtection="1">
      <alignment horizontal="left"/>
      <protection hidden="1"/>
    </xf>
    <xf numFmtId="188" fontId="5" fillId="0" borderId="0" xfId="1" applyNumberFormat="1" applyFont="1" applyBorder="1" applyAlignment="1" applyProtection="1">
      <alignment horizontal="left"/>
      <protection hidden="1"/>
    </xf>
    <xf numFmtId="188" fontId="7" fillId="0" borderId="0" xfId="1" applyNumberFormat="1" applyFont="1" applyAlignment="1" applyProtection="1">
      <alignment horizontal="right"/>
      <protection hidden="1"/>
    </xf>
    <xf numFmtId="2" fontId="5" fillId="0" borderId="0" xfId="1" applyNumberFormat="1" applyFont="1" applyBorder="1" applyAlignment="1" applyProtection="1">
      <alignment horizontal="center"/>
      <protection hidden="1"/>
    </xf>
    <xf numFmtId="0" fontId="5" fillId="0" borderId="0" xfId="1" applyFont="1" applyAlignment="1" applyProtection="1">
      <alignment horizontal="center"/>
      <protection hidden="1"/>
    </xf>
    <xf numFmtId="0" fontId="5" fillId="0" borderId="0" xfId="1" applyFont="1" applyBorder="1" applyAlignment="1" applyProtection="1">
      <alignment wrapText="1"/>
      <protection hidden="1"/>
    </xf>
    <xf numFmtId="0" fontId="2" fillId="0" borderId="0" xfId="13" applyFont="1" applyProtection="1">
      <protection hidden="1"/>
    </xf>
    <xf numFmtId="0" fontId="6" fillId="0" borderId="0" xfId="1" applyFont="1" applyAlignment="1" applyProtection="1">
      <protection hidden="1"/>
    </xf>
    <xf numFmtId="0" fontId="2" fillId="0" borderId="15" xfId="1" applyFont="1" applyBorder="1" applyAlignment="1" applyProtection="1">
      <protection hidden="1"/>
    </xf>
    <xf numFmtId="0" fontId="6" fillId="0" borderId="15" xfId="1" applyFont="1" applyBorder="1" applyAlignment="1" applyProtection="1">
      <protection hidden="1"/>
    </xf>
    <xf numFmtId="0" fontId="9" fillId="0" borderId="2" xfId="1" applyFont="1" applyBorder="1" applyAlignment="1" applyProtection="1">
      <protection hidden="1"/>
    </xf>
    <xf numFmtId="0" fontId="6" fillId="0" borderId="2" xfId="1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center" vertical="center"/>
      <protection hidden="1"/>
    </xf>
    <xf numFmtId="0" fontId="9" fillId="0" borderId="2" xfId="1" applyFont="1" applyBorder="1" applyAlignment="1" applyProtection="1">
      <alignment horizontal="center" vertical="center" wrapText="1"/>
      <protection hidden="1"/>
    </xf>
    <xf numFmtId="0" fontId="9" fillId="0" borderId="5" xfId="1" applyFont="1" applyBorder="1" applyAlignment="1" applyProtection="1">
      <alignment horizontal="center" vertical="center"/>
      <protection hidden="1"/>
    </xf>
    <xf numFmtId="0" fontId="19" fillId="0" borderId="2" xfId="7" applyFont="1" applyFill="1" applyBorder="1" applyAlignment="1" applyProtection="1">
      <alignment horizontal="center" wrapText="1"/>
      <protection hidden="1"/>
    </xf>
    <xf numFmtId="0" fontId="9" fillId="0" borderId="2" xfId="1" applyFont="1" applyBorder="1" applyAlignment="1" applyProtection="1">
      <alignment shrinkToFit="1"/>
      <protection hidden="1"/>
    </xf>
    <xf numFmtId="0" fontId="9" fillId="0" borderId="7" xfId="1" applyFont="1" applyBorder="1" applyAlignment="1" applyProtection="1">
      <alignment horizontal="center"/>
      <protection hidden="1"/>
    </xf>
    <xf numFmtId="2" fontId="9" fillId="0" borderId="7" xfId="1" applyNumberFormat="1" applyFont="1" applyBorder="1" applyAlignment="1" applyProtection="1">
      <alignment horizontal="center"/>
      <protection hidden="1"/>
    </xf>
    <xf numFmtId="0" fontId="9" fillId="0" borderId="3" xfId="1" applyFont="1" applyBorder="1" applyAlignment="1" applyProtection="1">
      <alignment shrinkToFit="1"/>
      <protection hidden="1"/>
    </xf>
    <xf numFmtId="0" fontId="9" fillId="0" borderId="11" xfId="1" applyFont="1" applyBorder="1" applyAlignment="1" applyProtection="1">
      <alignment horizontal="center"/>
      <protection hidden="1"/>
    </xf>
    <xf numFmtId="2" fontId="9" fillId="0" borderId="11" xfId="1" applyNumberFormat="1" applyFont="1" applyBorder="1" applyAlignment="1" applyProtection="1">
      <alignment horizontal="center"/>
      <protection hidden="1"/>
    </xf>
    <xf numFmtId="0" fontId="2" fillId="0" borderId="0" xfId="1" applyFont="1" applyAlignment="1" applyProtection="1">
      <protection hidden="1"/>
    </xf>
    <xf numFmtId="0" fontId="3" fillId="0" borderId="0" xfId="1" applyFont="1" applyAlignment="1" applyProtection="1">
      <protection hidden="1"/>
    </xf>
    <xf numFmtId="0" fontId="9" fillId="0" borderId="0" xfId="1" applyAlignment="1" applyProtection="1">
      <alignment shrinkToFit="1"/>
      <protection hidden="1"/>
    </xf>
    <xf numFmtId="2" fontId="9" fillId="0" borderId="0" xfId="1" applyNumberFormat="1" applyFont="1" applyAlignment="1" applyProtection="1">
      <alignment horizontal="left"/>
      <protection hidden="1"/>
    </xf>
    <xf numFmtId="2" fontId="9" fillId="0" borderId="0" xfId="1" applyNumberFormat="1" applyFont="1" applyAlignment="1" applyProtection="1">
      <alignment horizontal="left" shrinkToFit="1"/>
      <protection hidden="1"/>
    </xf>
    <xf numFmtId="0" fontId="9" fillId="0" borderId="0" xfId="1" applyFont="1" applyAlignment="1" applyProtection="1">
      <protection hidden="1"/>
    </xf>
    <xf numFmtId="2" fontId="6" fillId="0" borderId="0" xfId="1" applyNumberFormat="1" applyFont="1" applyAlignment="1" applyProtection="1">
      <alignment horizontal="left"/>
      <protection hidden="1"/>
    </xf>
    <xf numFmtId="2" fontId="9" fillId="0" borderId="0" xfId="1" applyNumberFormat="1" applyFont="1" applyAlignment="1" applyProtection="1">
      <protection hidden="1"/>
    </xf>
    <xf numFmtId="0" fontId="6" fillId="0" borderId="0" xfId="1" applyFont="1" applyAlignment="1" applyProtection="1">
      <alignment horizontal="center"/>
      <protection hidden="1"/>
    </xf>
    <xf numFmtId="0" fontId="9" fillId="0" borderId="7" xfId="0" applyFont="1" applyBorder="1" applyAlignment="1" applyProtection="1">
      <alignment shrinkToFit="1"/>
      <protection hidden="1"/>
    </xf>
    <xf numFmtId="0" fontId="9" fillId="0" borderId="11" xfId="0" applyFont="1" applyBorder="1" applyAlignment="1" applyProtection="1">
      <alignment shrinkToFit="1"/>
      <protection hidden="1"/>
    </xf>
    <xf numFmtId="0" fontId="5" fillId="0" borderId="0" xfId="1" applyFont="1" applyAlignment="1" applyProtection="1">
      <protection hidden="1"/>
    </xf>
    <xf numFmtId="0" fontId="19" fillId="4" borderId="0" xfId="5" applyFont="1" applyFill="1" applyBorder="1" applyAlignment="1">
      <alignment horizontal="left" vertical="center" wrapText="1"/>
    </xf>
    <xf numFmtId="0" fontId="21" fillId="5" borderId="0" xfId="5" applyFont="1" applyFill="1" applyBorder="1" applyAlignment="1">
      <alignment horizontal="center" vertical="center" wrapText="1"/>
    </xf>
    <xf numFmtId="0" fontId="23" fillId="5" borderId="0" xfId="5" applyFont="1" applyFill="1" applyBorder="1" applyAlignment="1">
      <alignment horizontal="center" vertical="center"/>
    </xf>
    <xf numFmtId="0" fontId="38" fillId="5" borderId="0" xfId="0" applyFont="1" applyFill="1" applyBorder="1" applyAlignment="1">
      <alignment horizontal="center" vertical="center"/>
    </xf>
    <xf numFmtId="0" fontId="24" fillId="5" borderId="0" xfId="0" applyFont="1" applyFill="1" applyBorder="1" applyAlignment="1">
      <alignment horizontal="center" vertical="center"/>
    </xf>
    <xf numFmtId="1" fontId="39" fillId="0" borderId="0" xfId="1" applyNumberFormat="1" applyFont="1" applyFill="1" applyBorder="1" applyAlignment="1" applyProtection="1">
      <alignment horizontal="left" shrinkToFit="1"/>
      <protection hidden="1"/>
    </xf>
    <xf numFmtId="0" fontId="39" fillId="0" borderId="0" xfId="0" applyFont="1" applyFill="1" applyBorder="1" applyAlignment="1" applyProtection="1">
      <protection hidden="1"/>
    </xf>
    <xf numFmtId="0" fontId="8" fillId="0" borderId="2" xfId="1" applyFont="1" applyBorder="1" applyAlignment="1" applyProtection="1">
      <alignment horizontal="center" wrapText="1" shrinkToFit="1"/>
      <protection hidden="1"/>
    </xf>
    <xf numFmtId="0" fontId="8" fillId="0" borderId="8" xfId="1" applyFont="1" applyBorder="1" applyAlignment="1" applyProtection="1">
      <alignment horizontal="center" wrapText="1" shrinkToFit="1"/>
      <protection hidden="1"/>
    </xf>
    <xf numFmtId="0" fontId="8" fillId="0" borderId="3" xfId="1" applyFont="1" applyBorder="1" applyAlignment="1" applyProtection="1">
      <alignment horizontal="center" wrapText="1" shrinkToFit="1"/>
      <protection hidden="1"/>
    </xf>
    <xf numFmtId="0" fontId="3" fillId="0" borderId="0" xfId="1" applyFont="1" applyAlignment="1" applyProtection="1">
      <alignment horizontal="left" wrapText="1"/>
      <protection hidden="1"/>
    </xf>
    <xf numFmtId="0" fontId="7" fillId="0" borderId="0" xfId="1" applyFont="1" applyAlignment="1" applyProtection="1">
      <alignment horizontal="left" wrapText="1"/>
      <protection hidden="1"/>
    </xf>
    <xf numFmtId="1" fontId="5" fillId="0" borderId="0" xfId="1" applyNumberFormat="1" applyFont="1" applyBorder="1" applyAlignment="1" applyProtection="1">
      <alignment horizontal="left" shrinkToFit="1"/>
      <protection hidden="1"/>
    </xf>
    <xf numFmtId="0" fontId="0" fillId="0" borderId="0" xfId="0" applyAlignment="1" applyProtection="1">
      <protection hidden="1"/>
    </xf>
    <xf numFmtId="0" fontId="7" fillId="0" borderId="0" xfId="1" applyFont="1" applyAlignment="1" applyProtection="1">
      <alignment horizontal="left" shrinkToFit="1"/>
      <protection hidden="1"/>
    </xf>
    <xf numFmtId="188" fontId="5" fillId="0" borderId="2" xfId="1" applyNumberFormat="1" applyFont="1" applyBorder="1" applyAlignment="1" applyProtection="1">
      <alignment horizontal="center" vertical="center"/>
      <protection hidden="1"/>
    </xf>
    <xf numFmtId="188" fontId="5" fillId="0" borderId="3" xfId="1" applyNumberFormat="1" applyFont="1" applyBorder="1" applyAlignment="1" applyProtection="1">
      <alignment horizontal="center" vertical="center"/>
      <protection hidden="1"/>
    </xf>
    <xf numFmtId="188" fontId="9" fillId="0" borderId="9" xfId="1" applyNumberFormat="1" applyFont="1" applyBorder="1" applyAlignment="1" applyProtection="1">
      <alignment horizontal="right" vertical="center"/>
      <protection hidden="1"/>
    </xf>
    <xf numFmtId="188" fontId="9" fillId="0" borderId="10" xfId="1" applyNumberFormat="1" applyFont="1" applyBorder="1" applyAlignment="1" applyProtection="1">
      <alignment horizontal="right" vertical="center"/>
      <protection hidden="1"/>
    </xf>
    <xf numFmtId="188" fontId="12" fillId="0" borderId="7" xfId="1" applyNumberFormat="1" applyFont="1" applyBorder="1" applyAlignment="1" applyProtection="1">
      <alignment horizontal="left" vertical="center"/>
      <protection hidden="1"/>
    </xf>
    <xf numFmtId="188" fontId="12" fillId="0" borderId="11" xfId="1" applyNumberFormat="1" applyFont="1" applyBorder="1" applyAlignment="1" applyProtection="1">
      <alignment horizontal="left" vertical="center"/>
      <protection hidden="1"/>
    </xf>
    <xf numFmtId="1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3" xfId="1" applyFont="1" applyBorder="1" applyAlignment="1" applyProtection="1">
      <alignment horizontal="center" vertical="center"/>
      <protection hidden="1"/>
    </xf>
    <xf numFmtId="2" fontId="9" fillId="0" borderId="6" xfId="1" applyNumberFormat="1" applyFont="1" applyBorder="1" applyAlignment="1" applyProtection="1">
      <alignment horizontal="center" vertical="center"/>
      <protection hidden="1"/>
    </xf>
    <xf numFmtId="2" fontId="9" fillId="0" borderId="7" xfId="1" applyNumberFormat="1" applyFont="1" applyBorder="1" applyAlignment="1" applyProtection="1">
      <alignment horizontal="center" vertical="center"/>
      <protection hidden="1"/>
    </xf>
    <xf numFmtId="2" fontId="9" fillId="0" borderId="15" xfId="1" applyNumberFormat="1" applyFont="1" applyBorder="1" applyAlignment="1" applyProtection="1">
      <alignment horizontal="center" vertical="center"/>
      <protection hidden="1"/>
    </xf>
    <xf numFmtId="2" fontId="9" fillId="0" borderId="11" xfId="1" applyNumberFormat="1" applyFont="1" applyBorder="1" applyAlignment="1" applyProtection="1">
      <alignment horizontal="center" vertical="center"/>
      <protection hidden="1"/>
    </xf>
    <xf numFmtId="0" fontId="31" fillId="0" borderId="5" xfId="1" applyFont="1" applyBorder="1" applyAlignment="1" applyProtection="1">
      <alignment horizontal="center" vertical="center" wrapText="1" shrinkToFit="1"/>
      <protection hidden="1"/>
    </xf>
    <xf numFmtId="0" fontId="18" fillId="0" borderId="12" xfId="1" applyFont="1" applyBorder="1" applyAlignment="1" applyProtection="1">
      <alignment horizontal="center" vertical="center" wrapText="1" shrinkToFit="1"/>
      <protection hidden="1"/>
    </xf>
    <xf numFmtId="0" fontId="6" fillId="0" borderId="5" xfId="1" applyFont="1" applyBorder="1" applyAlignment="1" applyProtection="1">
      <alignment horizontal="center" vertical="center" wrapText="1"/>
      <protection hidden="1"/>
    </xf>
    <xf numFmtId="0" fontId="6" fillId="0" borderId="12" xfId="1" applyFont="1" applyBorder="1" applyAlignment="1" applyProtection="1">
      <alignment horizontal="center" vertical="center" wrapText="1"/>
      <protection hidden="1"/>
    </xf>
    <xf numFmtId="0" fontId="9" fillId="0" borderId="0" xfId="1" applyFont="1" applyAlignment="1" applyProtection="1">
      <alignment horizontal="right" shrinkToFit="1"/>
      <protection hidden="1"/>
    </xf>
    <xf numFmtId="0" fontId="9" fillId="0" borderId="0" xfId="1" applyFont="1" applyAlignment="1" applyProtection="1">
      <alignment horizontal="left" shrinkToFit="1"/>
      <protection hidden="1"/>
    </xf>
    <xf numFmtId="0" fontId="7" fillId="0" borderId="0" xfId="1" applyFont="1" applyAlignment="1" applyProtection="1">
      <alignment horizontal="right" shrinkToFit="1"/>
      <protection hidden="1"/>
    </xf>
    <xf numFmtId="188" fontId="19" fillId="3" borderId="10" xfId="2" applyNumberFormat="1" applyFont="1" applyFill="1" applyBorder="1" applyAlignment="1" applyProtection="1">
      <alignment horizontal="center"/>
      <protection hidden="1"/>
    </xf>
    <xf numFmtId="188" fontId="19" fillId="3" borderId="11" xfId="2" applyNumberFormat="1" applyFont="1" applyFill="1" applyBorder="1" applyAlignment="1" applyProtection="1">
      <alignment horizontal="center"/>
      <protection hidden="1"/>
    </xf>
    <xf numFmtId="187" fontId="19" fillId="3" borderId="10" xfId="2" applyNumberFormat="1" applyFont="1" applyFill="1" applyBorder="1" applyAlignment="1" applyProtection="1">
      <alignment horizontal="center"/>
      <protection hidden="1"/>
    </xf>
    <xf numFmtId="187" fontId="19" fillId="3" borderId="11" xfId="2" applyNumberFormat="1" applyFont="1" applyFill="1" applyBorder="1" applyAlignment="1" applyProtection="1">
      <alignment horizontal="center"/>
      <protection hidden="1"/>
    </xf>
    <xf numFmtId="187" fontId="19" fillId="3" borderId="15" xfId="2" applyNumberFormat="1" applyFont="1" applyFill="1" applyBorder="1" applyAlignment="1" applyProtection="1">
      <alignment horizontal="center"/>
      <protection hidden="1"/>
    </xf>
    <xf numFmtId="0" fontId="2" fillId="0" borderId="0" xfId="1" applyFont="1" applyAlignment="1" applyProtection="1">
      <alignment horizontal="left" wrapText="1"/>
      <protection hidden="1"/>
    </xf>
    <xf numFmtId="0" fontId="8" fillId="0" borderId="2" xfId="1" applyFont="1" applyBorder="1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3" xfId="0" applyBorder="1" applyProtection="1">
      <protection hidden="1"/>
    </xf>
    <xf numFmtId="0" fontId="16" fillId="3" borderId="9" xfId="2" applyFont="1" applyFill="1" applyBorder="1" applyAlignment="1" applyProtection="1">
      <alignment horizontal="center"/>
      <protection hidden="1"/>
    </xf>
    <xf numFmtId="0" fontId="16" fillId="3" borderId="7" xfId="2" applyFont="1" applyFill="1" applyBorder="1" applyAlignment="1" applyProtection="1">
      <alignment horizontal="center"/>
      <protection hidden="1"/>
    </xf>
    <xf numFmtId="0" fontId="16" fillId="3" borderId="13" xfId="2" applyFont="1" applyFill="1" applyBorder="1" applyAlignment="1" applyProtection="1">
      <alignment horizontal="center"/>
      <protection hidden="1"/>
    </xf>
    <xf numFmtId="0" fontId="16" fillId="3" borderId="14" xfId="2" applyFont="1" applyFill="1" applyBorder="1" applyAlignment="1" applyProtection="1">
      <alignment horizontal="center"/>
      <protection hidden="1"/>
    </xf>
    <xf numFmtId="0" fontId="16" fillId="3" borderId="10" xfId="2" applyFont="1" applyFill="1" applyBorder="1" applyAlignment="1" applyProtection="1">
      <alignment horizontal="center"/>
      <protection hidden="1"/>
    </xf>
    <xf numFmtId="0" fontId="16" fillId="3" borderId="11" xfId="2" applyFont="1" applyFill="1" applyBorder="1" applyAlignment="1" applyProtection="1">
      <alignment horizontal="center"/>
      <protection hidden="1"/>
    </xf>
    <xf numFmtId="0" fontId="0" fillId="0" borderId="9" xfId="1" applyFont="1" applyBorder="1" applyAlignment="1" applyProtection="1">
      <alignment horizontal="center" wrapText="1"/>
      <protection hidden="1"/>
    </xf>
    <xf numFmtId="0" fontId="8" fillId="0" borderId="7" xfId="1" applyFont="1" applyBorder="1" applyAlignment="1" applyProtection="1">
      <alignment horizontal="center" wrapText="1"/>
      <protection hidden="1"/>
    </xf>
    <xf numFmtId="0" fontId="8" fillId="0" borderId="10" xfId="1" applyFont="1" applyBorder="1" applyAlignment="1" applyProtection="1">
      <alignment horizontal="center" wrapText="1"/>
      <protection hidden="1"/>
    </xf>
    <xf numFmtId="0" fontId="8" fillId="0" borderId="11" xfId="1" applyFont="1" applyBorder="1" applyAlignment="1" applyProtection="1">
      <alignment horizontal="center" wrapText="1"/>
      <protection hidden="1"/>
    </xf>
    <xf numFmtId="0" fontId="0" fillId="0" borderId="2" xfId="1" applyFont="1" applyBorder="1" applyAlignment="1" applyProtection="1">
      <alignment horizontal="center" wrapText="1" shrinkToFit="1"/>
      <protection hidden="1"/>
    </xf>
    <xf numFmtId="0" fontId="9" fillId="0" borderId="0" xfId="1" applyAlignment="1" applyProtection="1">
      <alignment horizontal="right" shrinkToFit="1"/>
      <protection hidden="1"/>
    </xf>
    <xf numFmtId="0" fontId="8" fillId="0" borderId="5" xfId="1" applyFont="1" applyBorder="1" applyAlignment="1" applyProtection="1">
      <alignment horizontal="center"/>
      <protection hidden="1"/>
    </xf>
    <xf numFmtId="0" fontId="8" fillId="0" borderId="16" xfId="1" applyFont="1" applyBorder="1" applyAlignment="1" applyProtection="1">
      <alignment horizontal="center"/>
      <protection hidden="1"/>
    </xf>
    <xf numFmtId="0" fontId="8" fillId="0" borderId="12" xfId="1" applyFont="1" applyBorder="1" applyAlignment="1" applyProtection="1">
      <alignment horizontal="center"/>
      <protection hidden="1"/>
    </xf>
    <xf numFmtId="0" fontId="19" fillId="3" borderId="2" xfId="2" applyFont="1" applyFill="1" applyBorder="1" applyAlignment="1" applyProtection="1">
      <alignment horizontal="center"/>
      <protection hidden="1"/>
    </xf>
    <xf numFmtId="188" fontId="19" fillId="3" borderId="9" xfId="2" applyNumberFormat="1" applyFont="1" applyFill="1" applyBorder="1" applyAlignment="1" applyProtection="1">
      <alignment horizontal="center"/>
      <protection hidden="1"/>
    </xf>
    <xf numFmtId="188" fontId="19" fillId="3" borderId="7" xfId="2" applyNumberFormat="1" applyFont="1" applyFill="1" applyBorder="1" applyAlignment="1" applyProtection="1">
      <alignment horizontal="center"/>
      <protection hidden="1"/>
    </xf>
    <xf numFmtId="187" fontId="19" fillId="3" borderId="9" xfId="2" applyNumberFormat="1" applyFont="1" applyFill="1" applyBorder="1" applyAlignment="1" applyProtection="1">
      <alignment horizontal="center"/>
      <protection hidden="1"/>
    </xf>
    <xf numFmtId="187" fontId="19" fillId="3" borderId="7" xfId="2" applyNumberFormat="1" applyFont="1" applyFill="1" applyBorder="1" applyAlignment="1" applyProtection="1">
      <alignment horizontal="center"/>
      <protection hidden="1"/>
    </xf>
    <xf numFmtId="187" fontId="19" fillId="3" borderId="6" xfId="2" applyNumberFormat="1" applyFont="1" applyFill="1" applyBorder="1" applyAlignment="1" applyProtection="1">
      <alignment horizontal="center"/>
      <protection hidden="1"/>
    </xf>
    <xf numFmtId="9" fontId="8" fillId="0" borderId="9" xfId="1" applyNumberFormat="1" applyFont="1" applyBorder="1" applyAlignment="1" applyProtection="1">
      <alignment horizontal="center"/>
      <protection hidden="1"/>
    </xf>
    <xf numFmtId="9" fontId="8" fillId="0" borderId="7" xfId="1" applyNumberFormat="1" applyFont="1" applyBorder="1" applyAlignment="1" applyProtection="1">
      <alignment horizontal="center"/>
      <protection hidden="1"/>
    </xf>
    <xf numFmtId="2" fontId="19" fillId="3" borderId="9" xfId="2" applyNumberFormat="1" applyFont="1" applyFill="1" applyBorder="1" applyAlignment="1" applyProtection="1">
      <alignment horizontal="center"/>
      <protection hidden="1"/>
    </xf>
    <xf numFmtId="2" fontId="19" fillId="3" borderId="7" xfId="2" applyNumberFormat="1" applyFont="1" applyFill="1" applyBorder="1" applyAlignment="1" applyProtection="1">
      <alignment horizontal="center"/>
      <protection hidden="1"/>
    </xf>
    <xf numFmtId="188" fontId="19" fillId="3" borderId="6" xfId="2" applyNumberFormat="1" applyFont="1" applyFill="1" applyBorder="1" applyAlignment="1" applyProtection="1">
      <alignment horizontal="center"/>
      <protection hidden="1"/>
    </xf>
    <xf numFmtId="2" fontId="19" fillId="3" borderId="10" xfId="2" applyNumberFormat="1" applyFont="1" applyFill="1" applyBorder="1" applyAlignment="1" applyProtection="1">
      <alignment horizontal="center"/>
      <protection hidden="1"/>
    </xf>
    <xf numFmtId="2" fontId="19" fillId="3" borderId="11" xfId="2" applyNumberFormat="1" applyFont="1" applyFill="1" applyBorder="1" applyAlignment="1" applyProtection="1">
      <alignment horizontal="center"/>
      <protection hidden="1"/>
    </xf>
    <xf numFmtId="188" fontId="19" fillId="3" borderId="15" xfId="2" applyNumberFormat="1" applyFont="1" applyFill="1" applyBorder="1" applyAlignment="1" applyProtection="1">
      <alignment horizontal="center"/>
      <protection hidden="1"/>
    </xf>
    <xf numFmtId="0" fontId="32" fillId="0" borderId="17" xfId="9" applyFont="1" applyBorder="1" applyAlignment="1">
      <alignment horizontal="center"/>
    </xf>
    <xf numFmtId="0" fontId="32" fillId="0" borderId="17" xfId="9" applyFont="1" applyBorder="1"/>
  </cellXfs>
  <cellStyles count="16">
    <cellStyle name="Normal" xfId="0" builtinId="0"/>
    <cellStyle name="เครื่องหมายจุลภาค 2" xfId="3"/>
    <cellStyle name="เซลล์ตรวจสอบ 2" xfId="4"/>
    <cellStyle name="ปกติ 2" xfId="1"/>
    <cellStyle name="ปกติ 2 2" xfId="5"/>
    <cellStyle name="ปกติ 2 2 2" xfId="6"/>
    <cellStyle name="ปกติ 2 2 2 2" xfId="12"/>
    <cellStyle name="ปกติ 2 3" xfId="13"/>
    <cellStyle name="ปกติ 3" xfId="8"/>
    <cellStyle name="ปกติ 3 2" xfId="10"/>
    <cellStyle name="ปกติ 4" xfId="2"/>
    <cellStyle name="ปกติ 5" xfId="7"/>
    <cellStyle name="ปกติ 6" xfId="9"/>
    <cellStyle name="ปกติ 6 2" xfId="11"/>
    <cellStyle name="ปกติ 7" xfId="14"/>
    <cellStyle name="ปกติ 8" xfId="15"/>
  </cellStyles>
  <dxfs count="0"/>
  <tableStyles count="0" defaultTableStyle="TableStyleMedium9" defaultPivotStyle="PivotStyleLight16"/>
  <colors>
    <mruColors>
      <color rgb="FFFEF4EC"/>
      <color rgb="FFF3F9FB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hyperlink" Target="#&#3585;&#3619;&#3629;&#3585;&#3586;&#3657;&#3629;&#3617;&#3641;&#3621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809625</xdr:colOff>
      <xdr:row>16</xdr:row>
      <xdr:rowOff>285750</xdr:rowOff>
    </xdr:from>
    <xdr:to>
      <xdr:col>5</xdr:col>
      <xdr:colOff>123825</xdr:colOff>
      <xdr:row>18</xdr:row>
      <xdr:rowOff>133350</xdr:rowOff>
    </xdr:to>
    <xdr:sp macro="" textlink="">
      <xdr:nvSpPr>
        <xdr:cNvPr id="2" name="สี่เหลี่ยมมุมมน 1">
          <a:hlinkClick xmlns:r="http://schemas.openxmlformats.org/officeDocument/2006/relationships" r:id="rId1"/>
        </xdr:cNvPr>
        <xdr:cNvSpPr/>
      </xdr:nvSpPr>
      <xdr:spPr>
        <a:xfrm>
          <a:off x="2781300" y="5953125"/>
          <a:ext cx="1123950" cy="43815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rtlCol="0" anchor="ctr"/>
        <a:lstStyle/>
        <a:p>
          <a:pPr algn="ctr"/>
          <a:r>
            <a:rPr lang="th-TH" sz="1100"/>
            <a:t>เริ่มกรอกข้อมูล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sit/Desktop/Stat_excel2007/&#3623;&#3636;&#3648;&#3588;&#3619;&#3634;&#3632;&#3627;&#3660;&#3619;&#3657;&#3629;&#3618;&#3621;&#363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aksit\Kington09\&#3623;&#3636;&#3648;&#3588;&#3619;&#3634;&#3632;&#3627;&#3660;&#3619;&#3657;&#3629;&#3618;&#3621;&#363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ใช้"/>
      <sheetName val="กรอกข้อมูล"/>
      <sheetName val="ตารางทางเดียว"/>
      <sheetName val="แผนภูมิทางเดียว"/>
      <sheetName val="ตารางสองทาง"/>
      <sheetName val="แผนภูมิสองทาง"/>
      <sheetName val="แผนภูมิสองทางรวม1"/>
      <sheetName val="แผนภูมิสองทางรวม2"/>
    </sheetNames>
    <sheetDataSet>
      <sheetData sheetId="0"/>
      <sheetData sheetId="1">
        <row r="1">
          <cell r="A1" t="str">
            <v>รายการ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วิธีการใช้"/>
      <sheetName val="กรอกข้อมูล"/>
      <sheetName val="ตารางทางเดียว"/>
      <sheetName val="แผนภูมิทางเดียว"/>
      <sheetName val="ตารางสองทาง"/>
      <sheetName val="แผนภูมิสองทาง"/>
      <sheetName val="แผนภูมิสองทางรวม1"/>
      <sheetName val="แผนภูมิสองทางรวม2"/>
    </sheetNames>
    <sheetDataSet>
      <sheetData sheetId="0"/>
      <sheetData sheetId="1">
        <row r="1">
          <cell r="A1" t="str">
            <v>รายการ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L25"/>
  <sheetViews>
    <sheetView showGridLines="0" tabSelected="1" workbookViewId="0"/>
  </sheetViews>
  <sheetFormatPr defaultRowHeight="23.25" x14ac:dyDescent="0.5"/>
  <cols>
    <col min="1" max="1" width="2.83203125" style="8" customWidth="1"/>
    <col min="2" max="8" width="15.83203125" style="8" customWidth="1"/>
    <col min="9" max="9" width="2.83203125" style="8" customWidth="1"/>
    <col min="10" max="16384" width="9.33203125" style="8"/>
  </cols>
  <sheetData>
    <row r="1" spans="1:12" s="2" customFormat="1" ht="15" customHeight="1" x14ac:dyDescent="0.5">
      <c r="A1" s="1" t="s">
        <v>4</v>
      </c>
      <c r="B1" s="1"/>
      <c r="C1" s="1"/>
      <c r="D1" s="1"/>
      <c r="E1" s="1"/>
      <c r="F1" s="1"/>
      <c r="G1" s="1"/>
      <c r="H1" s="1"/>
      <c r="I1" s="1"/>
    </row>
    <row r="2" spans="1:12" s="2" customFormat="1" ht="15" customHeight="1" x14ac:dyDescent="0.5">
      <c r="A2" s="1"/>
      <c r="B2" s="3"/>
      <c r="C2" s="3"/>
      <c r="D2" s="3"/>
      <c r="E2" s="3"/>
      <c r="F2" s="3"/>
      <c r="G2" s="3"/>
      <c r="H2" s="3"/>
      <c r="I2" s="4"/>
      <c r="J2" s="5"/>
      <c r="K2" s="5"/>
      <c r="L2" s="5"/>
    </row>
    <row r="3" spans="1:12" ht="62.25" customHeight="1" x14ac:dyDescent="0.5">
      <c r="A3" s="1"/>
      <c r="B3" s="199" t="s">
        <v>43</v>
      </c>
      <c r="C3" s="199"/>
      <c r="D3" s="199"/>
      <c r="E3" s="199"/>
      <c r="F3" s="199"/>
      <c r="G3" s="199"/>
      <c r="H3" s="199"/>
      <c r="I3" s="6"/>
      <c r="J3" s="7"/>
      <c r="K3" s="7"/>
      <c r="L3" s="7"/>
    </row>
    <row r="4" spans="1:12" ht="26.25" x14ac:dyDescent="0.5">
      <c r="A4" s="1"/>
      <c r="B4" s="200" t="s">
        <v>22</v>
      </c>
      <c r="C4" s="200"/>
      <c r="D4" s="200"/>
      <c r="E4" s="200"/>
      <c r="F4" s="200"/>
      <c r="G4" s="200"/>
      <c r="H4" s="200"/>
      <c r="I4" s="6"/>
      <c r="J4" s="7"/>
      <c r="K4" s="7"/>
      <c r="L4" s="7"/>
    </row>
    <row r="5" spans="1:12" ht="26.25" x14ac:dyDescent="0.5">
      <c r="A5" s="1"/>
      <c r="B5" s="202" t="s">
        <v>95</v>
      </c>
      <c r="C5" s="202"/>
      <c r="D5" s="202"/>
      <c r="E5" s="202"/>
      <c r="F5" s="202"/>
      <c r="G5" s="202"/>
      <c r="H5" s="202"/>
      <c r="I5" s="6"/>
      <c r="J5" s="7"/>
      <c r="K5" s="7"/>
      <c r="L5" s="7"/>
    </row>
    <row r="6" spans="1:12" s="12" customFormat="1" x14ac:dyDescent="0.45">
      <c r="A6" s="9"/>
      <c r="B6" s="201" t="s">
        <v>127</v>
      </c>
      <c r="C6" s="201"/>
      <c r="D6" s="201"/>
      <c r="E6" s="201"/>
      <c r="F6" s="201"/>
      <c r="G6" s="201"/>
      <c r="H6" s="201"/>
      <c r="I6" s="10"/>
      <c r="J6" s="11"/>
      <c r="K6" s="11"/>
      <c r="L6" s="11"/>
    </row>
    <row r="7" spans="1:12" ht="15" customHeight="1" x14ac:dyDescent="0.5">
      <c r="A7" s="13"/>
      <c r="B7" s="14"/>
      <c r="C7" s="14"/>
      <c r="D7" s="14"/>
      <c r="E7" s="14"/>
      <c r="F7" s="14"/>
      <c r="G7" s="14"/>
      <c r="H7" s="14"/>
      <c r="I7" s="13"/>
      <c r="J7" s="7"/>
      <c r="K7" s="7"/>
      <c r="L7" s="7"/>
    </row>
    <row r="8" spans="1:12" ht="15" customHeight="1" x14ac:dyDescent="0.5">
      <c r="A8" s="1"/>
      <c r="B8" s="15"/>
      <c r="C8" s="16"/>
      <c r="D8" s="17"/>
      <c r="E8" s="17"/>
      <c r="F8" s="17"/>
      <c r="G8" s="17"/>
      <c r="H8" s="17"/>
      <c r="I8" s="4"/>
      <c r="J8" s="7"/>
      <c r="K8" s="7"/>
      <c r="L8" s="7"/>
    </row>
    <row r="9" spans="1:12" s="20" customFormat="1" x14ac:dyDescent="0.5">
      <c r="A9" s="18"/>
      <c r="B9" s="19" t="s">
        <v>23</v>
      </c>
      <c r="C9" s="16"/>
      <c r="D9" s="17"/>
      <c r="E9" s="17"/>
      <c r="F9" s="17"/>
      <c r="G9" s="17"/>
      <c r="H9" s="17"/>
      <c r="I9" s="4"/>
      <c r="J9" s="7"/>
      <c r="K9" s="7"/>
      <c r="L9" s="7"/>
    </row>
    <row r="10" spans="1:12" s="21" customFormat="1" ht="45.75" customHeight="1" x14ac:dyDescent="0.5">
      <c r="A10" s="18"/>
      <c r="B10" s="198" t="s">
        <v>85</v>
      </c>
      <c r="C10" s="198"/>
      <c r="D10" s="198"/>
      <c r="E10" s="198"/>
      <c r="F10" s="198"/>
      <c r="G10" s="198"/>
      <c r="H10" s="198"/>
      <c r="I10" s="4"/>
      <c r="J10" s="5"/>
      <c r="K10" s="5"/>
      <c r="L10" s="5"/>
    </row>
    <row r="11" spans="1:12" s="25" customFormat="1" ht="97.5" customHeight="1" x14ac:dyDescent="0.5">
      <c r="A11" s="22"/>
      <c r="B11" s="198" t="s">
        <v>96</v>
      </c>
      <c r="C11" s="198"/>
      <c r="D11" s="198"/>
      <c r="E11" s="198"/>
      <c r="F11" s="198"/>
      <c r="G11" s="198"/>
      <c r="H11" s="198"/>
      <c r="I11" s="23"/>
      <c r="J11" s="24"/>
      <c r="K11" s="24"/>
      <c r="L11" s="24"/>
    </row>
    <row r="12" spans="1:12" ht="48" customHeight="1" x14ac:dyDescent="0.5">
      <c r="A12" s="1"/>
      <c r="B12" s="198" t="s">
        <v>120</v>
      </c>
      <c r="C12" s="198"/>
      <c r="D12" s="198"/>
      <c r="E12" s="198"/>
      <c r="F12" s="198"/>
      <c r="G12" s="198"/>
      <c r="H12" s="198"/>
      <c r="I12" s="4"/>
      <c r="J12" s="7"/>
      <c r="K12" s="7"/>
      <c r="L12" s="7"/>
    </row>
    <row r="13" spans="1:12" ht="48" customHeight="1" x14ac:dyDescent="0.5">
      <c r="A13" s="1"/>
      <c r="B13" s="198" t="s">
        <v>121</v>
      </c>
      <c r="C13" s="198"/>
      <c r="D13" s="198"/>
      <c r="E13" s="198"/>
      <c r="F13" s="198"/>
      <c r="G13" s="198"/>
      <c r="H13" s="198"/>
      <c r="I13" s="4"/>
      <c r="J13" s="7"/>
      <c r="K13" s="7"/>
      <c r="L13" s="7"/>
    </row>
    <row r="14" spans="1:12" ht="23.25" customHeight="1" x14ac:dyDescent="0.5">
      <c r="A14" s="1"/>
      <c r="B14" s="198" t="s">
        <v>97</v>
      </c>
      <c r="C14" s="198"/>
      <c r="D14" s="198"/>
      <c r="E14" s="198"/>
      <c r="F14" s="198"/>
      <c r="G14" s="198"/>
      <c r="H14" s="198"/>
      <c r="I14" s="4"/>
      <c r="J14" s="7"/>
      <c r="K14" s="7"/>
      <c r="L14" s="7"/>
    </row>
    <row r="15" spans="1:12" ht="23.25" customHeight="1" x14ac:dyDescent="0.5">
      <c r="A15" s="1"/>
      <c r="B15" s="198" t="s">
        <v>98</v>
      </c>
      <c r="C15" s="198"/>
      <c r="D15" s="198"/>
      <c r="E15" s="198"/>
      <c r="F15" s="198"/>
      <c r="G15" s="198"/>
      <c r="H15" s="198"/>
      <c r="I15" s="4"/>
      <c r="J15" s="7"/>
      <c r="K15" s="7"/>
      <c r="L15" s="7"/>
    </row>
    <row r="16" spans="1:12" ht="23.25" customHeight="1" x14ac:dyDescent="0.5">
      <c r="A16" s="1"/>
      <c r="B16" s="198" t="s">
        <v>99</v>
      </c>
      <c r="C16" s="198"/>
      <c r="D16" s="198"/>
      <c r="E16" s="198"/>
      <c r="F16" s="198"/>
      <c r="G16" s="198"/>
      <c r="H16" s="198"/>
      <c r="I16" s="4"/>
      <c r="J16" s="7"/>
      <c r="K16" s="7"/>
      <c r="L16" s="7"/>
    </row>
    <row r="17" spans="1:12" ht="23.25" customHeight="1" x14ac:dyDescent="0.5">
      <c r="A17" s="1"/>
      <c r="B17" s="198"/>
      <c r="C17" s="198"/>
      <c r="D17" s="198"/>
      <c r="E17" s="198"/>
      <c r="F17" s="198"/>
      <c r="G17" s="198"/>
      <c r="H17" s="198"/>
      <c r="I17" s="4"/>
      <c r="J17" s="7"/>
      <c r="K17" s="7"/>
      <c r="L17" s="7"/>
    </row>
    <row r="18" spans="1:12" ht="23.25" customHeight="1" x14ac:dyDescent="0.5">
      <c r="A18" s="1"/>
      <c r="B18" s="198"/>
      <c r="C18" s="198"/>
      <c r="D18" s="198"/>
      <c r="E18" s="198"/>
      <c r="F18" s="198"/>
      <c r="G18" s="198"/>
      <c r="H18" s="198"/>
      <c r="I18" s="4"/>
      <c r="J18" s="7"/>
      <c r="K18" s="7"/>
      <c r="L18" s="7"/>
    </row>
    <row r="19" spans="1:12" ht="23.25" customHeight="1" x14ac:dyDescent="0.5">
      <c r="A19" s="1"/>
      <c r="B19" s="1"/>
      <c r="C19" s="1"/>
      <c r="D19" s="1"/>
      <c r="E19" s="1"/>
      <c r="F19" s="1"/>
      <c r="G19" s="1"/>
      <c r="H19" s="1"/>
      <c r="I19" s="4"/>
      <c r="J19" s="7"/>
      <c r="K19" s="7"/>
      <c r="L19" s="7"/>
    </row>
    <row r="20" spans="1:12" ht="23.25" customHeight="1" x14ac:dyDescent="0.5">
      <c r="A20" s="1"/>
      <c r="B20" s="1"/>
      <c r="C20" s="1"/>
      <c r="D20" s="1"/>
      <c r="E20" s="1"/>
      <c r="F20" s="1"/>
      <c r="G20" s="1"/>
      <c r="H20" s="1"/>
      <c r="I20" s="4"/>
      <c r="J20" s="7"/>
      <c r="K20" s="7"/>
      <c r="L20" s="7"/>
    </row>
    <row r="21" spans="1:12" ht="45.75" customHeight="1" x14ac:dyDescent="0.5">
      <c r="A21" s="2"/>
      <c r="B21" s="2"/>
      <c r="C21" s="2"/>
      <c r="D21" s="2"/>
      <c r="E21" s="2"/>
      <c r="F21" s="2"/>
      <c r="G21" s="2"/>
      <c r="H21" s="2"/>
      <c r="I21" s="5"/>
      <c r="J21" s="7"/>
      <c r="K21" s="7"/>
      <c r="L21" s="7"/>
    </row>
    <row r="22" spans="1:12" ht="23.25" customHeight="1" x14ac:dyDescent="0.5">
      <c r="A22" s="26"/>
      <c r="B22" s="2"/>
      <c r="C22" s="2"/>
      <c r="D22" s="2"/>
      <c r="E22" s="2"/>
      <c r="F22" s="2"/>
      <c r="G22" s="2"/>
      <c r="H22" s="2"/>
      <c r="I22" s="26"/>
      <c r="J22" s="7"/>
      <c r="K22" s="7"/>
      <c r="L22" s="7"/>
    </row>
    <row r="23" spans="1:12" x14ac:dyDescent="0.5">
      <c r="A23" s="2"/>
      <c r="B23" s="2"/>
      <c r="C23" s="2"/>
      <c r="D23" s="2"/>
      <c r="E23" s="2"/>
      <c r="F23" s="2"/>
      <c r="G23" s="2"/>
      <c r="H23" s="2"/>
      <c r="I23" s="2"/>
      <c r="J23" s="7"/>
      <c r="K23" s="7"/>
      <c r="L23" s="7"/>
    </row>
    <row r="24" spans="1:12" s="27" customFormat="1" x14ac:dyDescent="0.5">
      <c r="A24" s="2"/>
      <c r="B24" s="2"/>
      <c r="C24" s="2"/>
      <c r="D24" s="2"/>
      <c r="E24" s="2"/>
      <c r="F24" s="2"/>
      <c r="G24" s="2"/>
      <c r="H24" s="2"/>
      <c r="I24" s="2"/>
    </row>
    <row r="25" spans="1:12" ht="15" customHeight="1" x14ac:dyDescent="0.5"/>
  </sheetData>
  <sheetProtection password="F9E0" sheet="1" objects="1" scenarios="1"/>
  <mergeCells count="13">
    <mergeCell ref="B18:H18"/>
    <mergeCell ref="B13:H13"/>
    <mergeCell ref="B14:H14"/>
    <mergeCell ref="B15:H15"/>
    <mergeCell ref="B16:H16"/>
    <mergeCell ref="B17:H17"/>
    <mergeCell ref="B12:H12"/>
    <mergeCell ref="B3:H3"/>
    <mergeCell ref="B4:H4"/>
    <mergeCell ref="B6:H6"/>
    <mergeCell ref="B10:H10"/>
    <mergeCell ref="B11:H11"/>
    <mergeCell ref="B5:H5"/>
  </mergeCells>
  <pageMargins left="0.70866141732283472" right="0.70866141732283472" top="0.74803149606299213" bottom="0.74803149606299213" header="0.31496062992125984" footer="0.31496062992125984"/>
  <pageSetup paperSize="9" scale="91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H1117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/>
    </sheetView>
  </sheetViews>
  <sheetFormatPr defaultRowHeight="23.25" x14ac:dyDescent="0.5"/>
  <cols>
    <col min="1" max="1" width="9.33203125" style="38"/>
    <col min="2" max="2" width="17.33203125" style="38" bestFit="1" customWidth="1"/>
    <col min="3" max="3" width="21.33203125" style="38" customWidth="1"/>
    <col min="4" max="4" width="17" style="50" hidden="1" customWidth="1"/>
    <col min="5" max="5" width="9.33203125" style="50" hidden="1" customWidth="1"/>
    <col min="6" max="6" width="14.33203125" style="38" customWidth="1"/>
    <col min="7" max="7" width="13" style="38" customWidth="1"/>
    <col min="8" max="8" width="17.33203125" style="38" customWidth="1"/>
    <col min="9" max="9" width="14" style="50" hidden="1" customWidth="1"/>
    <col min="10" max="11" width="11.6640625" style="50" hidden="1" customWidth="1"/>
    <col min="12" max="12" width="11.5" style="50" hidden="1" customWidth="1"/>
    <col min="13" max="13" width="12.6640625" style="50" hidden="1" customWidth="1"/>
    <col min="14" max="14" width="10.5" style="50" hidden="1" customWidth="1"/>
    <col min="15" max="15" width="9.6640625" style="38" bestFit="1" customWidth="1"/>
    <col min="16" max="20" width="9.6640625" style="38" customWidth="1"/>
    <col min="21" max="21" width="10.6640625" style="38" bestFit="1" customWidth="1"/>
    <col min="22" max="22" width="9.33203125" style="38"/>
    <col min="23" max="23" width="10.6640625" style="38" bestFit="1" customWidth="1"/>
    <col min="24" max="16384" width="9.33203125" style="38"/>
  </cols>
  <sheetData>
    <row r="1" spans="1:16" x14ac:dyDescent="0.5">
      <c r="A1" s="37" t="s">
        <v>94</v>
      </c>
      <c r="B1" s="61" t="s">
        <v>15</v>
      </c>
      <c r="C1" s="61" t="s">
        <v>15</v>
      </c>
      <c r="D1" s="46"/>
      <c r="F1" s="36" t="s">
        <v>148</v>
      </c>
    </row>
    <row r="2" spans="1:16" ht="25.5" x14ac:dyDescent="0.5">
      <c r="A2" s="39" t="s">
        <v>0</v>
      </c>
      <c r="B2" s="62" t="s">
        <v>149</v>
      </c>
      <c r="C2" s="62" t="s">
        <v>150</v>
      </c>
      <c r="D2" s="46" t="s">
        <v>57</v>
      </c>
      <c r="E2" s="46" t="s">
        <v>58</v>
      </c>
      <c r="F2" s="36" t="s">
        <v>148</v>
      </c>
      <c r="G2" s="40"/>
      <c r="H2" s="40"/>
      <c r="I2" s="60" t="s">
        <v>60</v>
      </c>
      <c r="J2" s="60"/>
      <c r="K2" s="60" t="s">
        <v>88</v>
      </c>
      <c r="L2" s="60"/>
      <c r="M2" s="60" t="s">
        <v>145</v>
      </c>
      <c r="N2" s="60"/>
    </row>
    <row r="3" spans="1:16" x14ac:dyDescent="0.5">
      <c r="A3" s="41">
        <v>1</v>
      </c>
      <c r="B3" s="42">
        <v>6</v>
      </c>
      <c r="C3" s="42">
        <v>4</v>
      </c>
      <c r="D3" s="50">
        <f t="shared" ref="D3:D66" si="0">COUNT(B3)</f>
        <v>1</v>
      </c>
      <c r="E3" s="50">
        <f t="shared" ref="E3:E66" si="1">COUNT(C3)</f>
        <v>1</v>
      </c>
      <c r="F3" s="63" t="s">
        <v>151</v>
      </c>
      <c r="I3" s="47">
        <f>IF(D3=0,"",B3-B$1003)</f>
        <v>-2</v>
      </c>
      <c r="J3" s="47">
        <f>IF(E3=0,"",C3-C$1003)</f>
        <v>0.5</v>
      </c>
      <c r="K3" s="47">
        <f>IF(D3=0,"",ABS(I3))</f>
        <v>2</v>
      </c>
      <c r="L3" s="47">
        <f>IF(E3=0,"",ABS(J3))</f>
        <v>0.5</v>
      </c>
      <c r="M3" s="47">
        <f>IF(D3=0,"",(K3-K$1006)^2)</f>
        <v>8.1632653061224414E-2</v>
      </c>
      <c r="N3" s="47">
        <f>IF(E3=0,"",(L3-L$1006)^2)</f>
        <v>0.765625</v>
      </c>
    </row>
    <row r="4" spans="1:16" x14ac:dyDescent="0.5">
      <c r="A4" s="44">
        <v>2</v>
      </c>
      <c r="B4" s="42">
        <v>8</v>
      </c>
      <c r="C4" s="42">
        <v>5</v>
      </c>
      <c r="D4" s="50">
        <f t="shared" si="0"/>
        <v>1</v>
      </c>
      <c r="E4" s="50">
        <f t="shared" si="1"/>
        <v>1</v>
      </c>
      <c r="I4" s="47">
        <f t="shared" ref="I4:I67" si="2">IF(D4=0,"",B4-B$1003)</f>
        <v>0</v>
      </c>
      <c r="J4" s="47">
        <f t="shared" ref="J4:J67" si="3">IF(E4=0,"",C4-C$1003)</f>
        <v>1.5</v>
      </c>
      <c r="K4" s="47">
        <f t="shared" ref="K4:K67" si="4">IF(D4=0,"",ABS(I4))</f>
        <v>0</v>
      </c>
      <c r="L4" s="47">
        <f t="shared" ref="L4:L67" si="5">IF(E4=0,"",ABS(J4))</f>
        <v>1.5</v>
      </c>
      <c r="M4" s="47">
        <f>IF(D4=0,"",(K4-K$1006)^2)</f>
        <v>5.2244897959183669</v>
      </c>
      <c r="N4" s="47">
        <f t="shared" ref="N4:N67" si="6">IF(E4=0,"",(L4-L$1006)^2)</f>
        <v>1.5625E-2</v>
      </c>
      <c r="O4" s="45"/>
      <c r="P4" s="45"/>
    </row>
    <row r="5" spans="1:16" x14ac:dyDescent="0.5">
      <c r="A5" s="44">
        <v>3</v>
      </c>
      <c r="B5" s="42">
        <v>14</v>
      </c>
      <c r="C5" s="42">
        <v>3</v>
      </c>
      <c r="D5" s="50">
        <f t="shared" si="0"/>
        <v>1</v>
      </c>
      <c r="E5" s="50">
        <f t="shared" si="1"/>
        <v>1</v>
      </c>
      <c r="I5" s="47">
        <f t="shared" si="2"/>
        <v>6</v>
      </c>
      <c r="J5" s="47">
        <f t="shared" si="3"/>
        <v>-0.5</v>
      </c>
      <c r="K5" s="47">
        <f t="shared" si="4"/>
        <v>6</v>
      </c>
      <c r="L5" s="47">
        <f t="shared" si="5"/>
        <v>0.5</v>
      </c>
      <c r="M5" s="47">
        <f>IF(D5=0,"",(K5-K$1006)^2)</f>
        <v>13.795918367346939</v>
      </c>
      <c r="N5" s="47">
        <f>IF(E5=0,"",(L5-L$1006)^2)</f>
        <v>0.765625</v>
      </c>
    </row>
    <row r="6" spans="1:16" x14ac:dyDescent="0.5">
      <c r="A6" s="44">
        <v>4</v>
      </c>
      <c r="B6" s="42">
        <v>9</v>
      </c>
      <c r="C6" s="42">
        <v>7</v>
      </c>
      <c r="D6" s="50">
        <f t="shared" si="0"/>
        <v>1</v>
      </c>
      <c r="E6" s="50">
        <f t="shared" si="1"/>
        <v>1</v>
      </c>
      <c r="I6" s="47">
        <f t="shared" si="2"/>
        <v>1</v>
      </c>
      <c r="J6" s="47">
        <f t="shared" si="3"/>
        <v>3.5</v>
      </c>
      <c r="K6" s="47">
        <f t="shared" si="4"/>
        <v>1</v>
      </c>
      <c r="L6" s="47">
        <f t="shared" si="5"/>
        <v>3.5</v>
      </c>
      <c r="M6" s="47">
        <f>IF(D6=0,"",(K6-K$1006)^2)</f>
        <v>1.6530612244897955</v>
      </c>
      <c r="N6" s="47">
        <f t="shared" si="6"/>
        <v>4.515625</v>
      </c>
      <c r="O6" s="43"/>
      <c r="P6" s="43"/>
    </row>
    <row r="7" spans="1:16" x14ac:dyDescent="0.5">
      <c r="A7" s="44">
        <v>5</v>
      </c>
      <c r="B7" s="42">
        <v>10</v>
      </c>
      <c r="C7" s="42">
        <v>4</v>
      </c>
      <c r="D7" s="50">
        <f t="shared" si="0"/>
        <v>1</v>
      </c>
      <c r="E7" s="50">
        <f t="shared" si="1"/>
        <v>1</v>
      </c>
      <c r="I7" s="47">
        <f t="shared" si="2"/>
        <v>2</v>
      </c>
      <c r="J7" s="47">
        <f t="shared" si="3"/>
        <v>0.5</v>
      </c>
      <c r="K7" s="47">
        <f t="shared" si="4"/>
        <v>2</v>
      </c>
      <c r="L7" s="47">
        <f t="shared" si="5"/>
        <v>0.5</v>
      </c>
      <c r="M7" s="47">
        <f t="shared" ref="M7:M67" si="7">IF(D7=0,"",(K7-K$1006)^2)</f>
        <v>8.1632653061224414E-2</v>
      </c>
      <c r="N7" s="47">
        <f t="shared" si="6"/>
        <v>0.765625</v>
      </c>
    </row>
    <row r="8" spans="1:16" x14ac:dyDescent="0.5">
      <c r="A8" s="44">
        <v>6</v>
      </c>
      <c r="B8" s="42">
        <v>4</v>
      </c>
      <c r="C8" s="42">
        <v>2</v>
      </c>
      <c r="D8" s="50">
        <f t="shared" si="0"/>
        <v>1</v>
      </c>
      <c r="E8" s="50">
        <f t="shared" si="1"/>
        <v>1</v>
      </c>
      <c r="I8" s="47">
        <f t="shared" si="2"/>
        <v>-4</v>
      </c>
      <c r="J8" s="47">
        <f t="shared" si="3"/>
        <v>-1.5</v>
      </c>
      <c r="K8" s="47">
        <f t="shared" si="4"/>
        <v>4</v>
      </c>
      <c r="L8" s="47">
        <f t="shared" si="5"/>
        <v>1.5</v>
      </c>
      <c r="M8" s="47">
        <f t="shared" si="7"/>
        <v>2.9387755102040822</v>
      </c>
      <c r="N8" s="47">
        <f t="shared" si="6"/>
        <v>1.5625E-2</v>
      </c>
    </row>
    <row r="9" spans="1:16" x14ac:dyDescent="0.5">
      <c r="A9" s="44">
        <v>7</v>
      </c>
      <c r="B9" s="42">
        <v>7</v>
      </c>
      <c r="C9" s="42">
        <v>1</v>
      </c>
      <c r="D9" s="50">
        <f t="shared" si="0"/>
        <v>1</v>
      </c>
      <c r="E9" s="50">
        <f t="shared" si="1"/>
        <v>1</v>
      </c>
      <c r="I9" s="47">
        <f t="shared" si="2"/>
        <v>-1</v>
      </c>
      <c r="J9" s="47">
        <f t="shared" si="3"/>
        <v>-2.5</v>
      </c>
      <c r="K9" s="47">
        <f t="shared" si="4"/>
        <v>1</v>
      </c>
      <c r="L9" s="47">
        <f t="shared" si="5"/>
        <v>2.5</v>
      </c>
      <c r="M9" s="47">
        <f t="shared" si="7"/>
        <v>1.6530612244897955</v>
      </c>
      <c r="N9" s="47">
        <f>IF(E9=0,"",(L9-L$1006)^2)</f>
        <v>1.265625</v>
      </c>
    </row>
    <row r="10" spans="1:16" x14ac:dyDescent="0.5">
      <c r="A10" s="44">
        <v>8</v>
      </c>
      <c r="B10" s="42"/>
      <c r="C10" s="42">
        <v>3</v>
      </c>
      <c r="D10" s="50">
        <f t="shared" si="0"/>
        <v>0</v>
      </c>
      <c r="E10" s="50">
        <f t="shared" si="1"/>
        <v>1</v>
      </c>
      <c r="I10" s="47" t="str">
        <f t="shared" si="2"/>
        <v/>
      </c>
      <c r="J10" s="47">
        <f t="shared" si="3"/>
        <v>-0.5</v>
      </c>
      <c r="K10" s="47" t="str">
        <f t="shared" si="4"/>
        <v/>
      </c>
      <c r="L10" s="47">
        <f t="shared" si="5"/>
        <v>0.5</v>
      </c>
      <c r="M10" s="47" t="str">
        <f t="shared" si="7"/>
        <v/>
      </c>
      <c r="N10" s="47">
        <f>IF(E10=0,"",(L10-L$1006)^2)</f>
        <v>0.765625</v>
      </c>
    </row>
    <row r="11" spans="1:16" x14ac:dyDescent="0.5">
      <c r="A11" s="44">
        <v>9</v>
      </c>
      <c r="B11" s="42"/>
      <c r="C11" s="42"/>
      <c r="D11" s="50">
        <f t="shared" si="0"/>
        <v>0</v>
      </c>
      <c r="E11" s="50">
        <f t="shared" si="1"/>
        <v>0</v>
      </c>
      <c r="I11" s="47" t="str">
        <f t="shared" si="2"/>
        <v/>
      </c>
      <c r="J11" s="47" t="str">
        <f t="shared" si="3"/>
        <v/>
      </c>
      <c r="K11" s="47" t="str">
        <f t="shared" si="4"/>
        <v/>
      </c>
      <c r="L11" s="47" t="str">
        <f t="shared" si="5"/>
        <v/>
      </c>
      <c r="M11" s="47" t="str">
        <f t="shared" si="7"/>
        <v/>
      </c>
      <c r="N11" s="47" t="str">
        <f t="shared" si="6"/>
        <v/>
      </c>
    </row>
    <row r="12" spans="1:16" x14ac:dyDescent="0.5">
      <c r="A12" s="44">
        <v>10</v>
      </c>
      <c r="B12" s="42"/>
      <c r="C12" s="42"/>
      <c r="D12" s="50">
        <f t="shared" si="0"/>
        <v>0</v>
      </c>
      <c r="E12" s="50">
        <f t="shared" si="1"/>
        <v>0</v>
      </c>
      <c r="I12" s="47" t="str">
        <f t="shared" si="2"/>
        <v/>
      </c>
      <c r="J12" s="47" t="str">
        <f t="shared" si="3"/>
        <v/>
      </c>
      <c r="K12" s="47" t="str">
        <f t="shared" si="4"/>
        <v/>
      </c>
      <c r="L12" s="47" t="str">
        <f t="shared" si="5"/>
        <v/>
      </c>
      <c r="M12" s="47" t="str">
        <f t="shared" si="7"/>
        <v/>
      </c>
      <c r="N12" s="47" t="str">
        <f t="shared" si="6"/>
        <v/>
      </c>
    </row>
    <row r="13" spans="1:16" x14ac:dyDescent="0.5">
      <c r="A13" s="44">
        <v>11</v>
      </c>
      <c r="B13" s="42"/>
      <c r="C13" s="42"/>
      <c r="D13" s="50">
        <f t="shared" si="0"/>
        <v>0</v>
      </c>
      <c r="E13" s="50">
        <f t="shared" si="1"/>
        <v>0</v>
      </c>
      <c r="I13" s="47" t="str">
        <f t="shared" si="2"/>
        <v/>
      </c>
      <c r="J13" s="47" t="str">
        <f t="shared" si="3"/>
        <v/>
      </c>
      <c r="K13" s="47" t="str">
        <f t="shared" si="4"/>
        <v/>
      </c>
      <c r="L13" s="47" t="str">
        <f t="shared" si="5"/>
        <v/>
      </c>
      <c r="M13" s="47" t="str">
        <f t="shared" si="7"/>
        <v/>
      </c>
      <c r="N13" s="47" t="str">
        <f t="shared" si="6"/>
        <v/>
      </c>
    </row>
    <row r="14" spans="1:16" x14ac:dyDescent="0.5">
      <c r="A14" s="44">
        <v>12</v>
      </c>
      <c r="B14" s="42"/>
      <c r="C14" s="42"/>
      <c r="D14" s="50">
        <f t="shared" si="0"/>
        <v>0</v>
      </c>
      <c r="E14" s="50">
        <f t="shared" si="1"/>
        <v>0</v>
      </c>
      <c r="I14" s="47" t="str">
        <f t="shared" si="2"/>
        <v/>
      </c>
      <c r="J14" s="47" t="str">
        <f t="shared" si="3"/>
        <v/>
      </c>
      <c r="K14" s="47" t="str">
        <f t="shared" si="4"/>
        <v/>
      </c>
      <c r="L14" s="47" t="str">
        <f t="shared" si="5"/>
        <v/>
      </c>
      <c r="M14" s="47" t="str">
        <f t="shared" si="7"/>
        <v/>
      </c>
      <c r="N14" s="47" t="str">
        <f t="shared" si="6"/>
        <v/>
      </c>
    </row>
    <row r="15" spans="1:16" x14ac:dyDescent="0.5">
      <c r="A15" s="44">
        <v>13</v>
      </c>
      <c r="B15" s="42"/>
      <c r="C15" s="42"/>
      <c r="D15" s="50">
        <f t="shared" si="0"/>
        <v>0</v>
      </c>
      <c r="E15" s="50">
        <f t="shared" si="1"/>
        <v>0</v>
      </c>
      <c r="I15" s="47" t="str">
        <f t="shared" si="2"/>
        <v/>
      </c>
      <c r="J15" s="47" t="str">
        <f t="shared" si="3"/>
        <v/>
      </c>
      <c r="K15" s="47" t="str">
        <f t="shared" si="4"/>
        <v/>
      </c>
      <c r="L15" s="47" t="str">
        <f t="shared" si="5"/>
        <v/>
      </c>
      <c r="M15" s="47" t="str">
        <f t="shared" si="7"/>
        <v/>
      </c>
      <c r="N15" s="47" t="str">
        <f t="shared" si="6"/>
        <v/>
      </c>
    </row>
    <row r="16" spans="1:16" x14ac:dyDescent="0.5">
      <c r="A16" s="44">
        <v>14</v>
      </c>
      <c r="B16" s="42"/>
      <c r="C16" s="42"/>
      <c r="D16" s="50">
        <f t="shared" si="0"/>
        <v>0</v>
      </c>
      <c r="E16" s="50">
        <f t="shared" si="1"/>
        <v>0</v>
      </c>
      <c r="I16" s="47" t="str">
        <f t="shared" si="2"/>
        <v/>
      </c>
      <c r="J16" s="47" t="str">
        <f t="shared" si="3"/>
        <v/>
      </c>
      <c r="K16" s="47" t="str">
        <f t="shared" si="4"/>
        <v/>
      </c>
      <c r="L16" s="47" t="str">
        <f t="shared" si="5"/>
        <v/>
      </c>
      <c r="M16" s="47" t="str">
        <f t="shared" si="7"/>
        <v/>
      </c>
      <c r="N16" s="47" t="str">
        <f t="shared" si="6"/>
        <v/>
      </c>
    </row>
    <row r="17" spans="1:14" x14ac:dyDescent="0.5">
      <c r="A17" s="44">
        <v>15</v>
      </c>
      <c r="B17" s="42"/>
      <c r="C17" s="42"/>
      <c r="D17" s="50">
        <f t="shared" si="0"/>
        <v>0</v>
      </c>
      <c r="E17" s="50">
        <f t="shared" si="1"/>
        <v>0</v>
      </c>
      <c r="I17" s="47" t="str">
        <f t="shared" si="2"/>
        <v/>
      </c>
      <c r="J17" s="47" t="str">
        <f t="shared" si="3"/>
        <v/>
      </c>
      <c r="K17" s="47" t="str">
        <f t="shared" si="4"/>
        <v/>
      </c>
      <c r="L17" s="47" t="str">
        <f t="shared" si="5"/>
        <v/>
      </c>
      <c r="M17" s="47" t="str">
        <f t="shared" si="7"/>
        <v/>
      </c>
      <c r="N17" s="47" t="str">
        <f t="shared" si="6"/>
        <v/>
      </c>
    </row>
    <row r="18" spans="1:14" x14ac:dyDescent="0.5">
      <c r="A18" s="44">
        <v>16</v>
      </c>
      <c r="B18" s="42"/>
      <c r="C18" s="42"/>
      <c r="D18" s="50">
        <f t="shared" si="0"/>
        <v>0</v>
      </c>
      <c r="E18" s="50">
        <f t="shared" si="1"/>
        <v>0</v>
      </c>
      <c r="I18" s="47" t="str">
        <f t="shared" si="2"/>
        <v/>
      </c>
      <c r="J18" s="47" t="str">
        <f t="shared" si="3"/>
        <v/>
      </c>
      <c r="K18" s="47" t="str">
        <f t="shared" si="4"/>
        <v/>
      </c>
      <c r="L18" s="47" t="str">
        <f t="shared" si="5"/>
        <v/>
      </c>
      <c r="M18" s="47" t="str">
        <f t="shared" si="7"/>
        <v/>
      </c>
      <c r="N18" s="47" t="str">
        <f t="shared" si="6"/>
        <v/>
      </c>
    </row>
    <row r="19" spans="1:14" x14ac:dyDescent="0.5">
      <c r="A19" s="44">
        <v>17</v>
      </c>
      <c r="B19" s="42"/>
      <c r="C19" s="42"/>
      <c r="D19" s="50">
        <f t="shared" si="0"/>
        <v>0</v>
      </c>
      <c r="E19" s="50">
        <f t="shared" si="1"/>
        <v>0</v>
      </c>
      <c r="I19" s="47" t="str">
        <f t="shared" si="2"/>
        <v/>
      </c>
      <c r="J19" s="47" t="str">
        <f t="shared" si="3"/>
        <v/>
      </c>
      <c r="K19" s="47" t="str">
        <f t="shared" si="4"/>
        <v/>
      </c>
      <c r="L19" s="47" t="str">
        <f t="shared" si="5"/>
        <v/>
      </c>
      <c r="M19" s="47" t="str">
        <f t="shared" si="7"/>
        <v/>
      </c>
      <c r="N19" s="47" t="str">
        <f t="shared" si="6"/>
        <v/>
      </c>
    </row>
    <row r="20" spans="1:14" x14ac:dyDescent="0.5">
      <c r="A20" s="44">
        <v>18</v>
      </c>
      <c r="B20" s="42"/>
      <c r="C20" s="42"/>
      <c r="D20" s="50">
        <f t="shared" si="0"/>
        <v>0</v>
      </c>
      <c r="E20" s="50">
        <f t="shared" si="1"/>
        <v>0</v>
      </c>
      <c r="I20" s="47" t="str">
        <f t="shared" si="2"/>
        <v/>
      </c>
      <c r="J20" s="47" t="str">
        <f t="shared" si="3"/>
        <v/>
      </c>
      <c r="K20" s="47" t="str">
        <f t="shared" si="4"/>
        <v/>
      </c>
      <c r="L20" s="47" t="str">
        <f t="shared" si="5"/>
        <v/>
      </c>
      <c r="M20" s="47" t="str">
        <f t="shared" si="7"/>
        <v/>
      </c>
      <c r="N20" s="47" t="str">
        <f t="shared" si="6"/>
        <v/>
      </c>
    </row>
    <row r="21" spans="1:14" x14ac:dyDescent="0.5">
      <c r="A21" s="44">
        <v>19</v>
      </c>
      <c r="B21" s="42"/>
      <c r="C21" s="42"/>
      <c r="D21" s="50">
        <f t="shared" si="0"/>
        <v>0</v>
      </c>
      <c r="E21" s="50">
        <f t="shared" si="1"/>
        <v>0</v>
      </c>
      <c r="I21" s="47" t="str">
        <f t="shared" si="2"/>
        <v/>
      </c>
      <c r="J21" s="47" t="str">
        <f t="shared" si="3"/>
        <v/>
      </c>
      <c r="K21" s="47" t="str">
        <f t="shared" si="4"/>
        <v/>
      </c>
      <c r="L21" s="47" t="str">
        <f t="shared" si="5"/>
        <v/>
      </c>
      <c r="M21" s="47" t="str">
        <f t="shared" si="7"/>
        <v/>
      </c>
      <c r="N21" s="47" t="str">
        <f t="shared" si="6"/>
        <v/>
      </c>
    </row>
    <row r="22" spans="1:14" x14ac:dyDescent="0.5">
      <c r="A22" s="44">
        <v>20</v>
      </c>
      <c r="B22" s="42"/>
      <c r="C22" s="42"/>
      <c r="D22" s="50">
        <f t="shared" si="0"/>
        <v>0</v>
      </c>
      <c r="E22" s="50">
        <f t="shared" si="1"/>
        <v>0</v>
      </c>
      <c r="I22" s="47" t="str">
        <f t="shared" si="2"/>
        <v/>
      </c>
      <c r="J22" s="47" t="str">
        <f t="shared" si="3"/>
        <v/>
      </c>
      <c r="K22" s="47" t="str">
        <f t="shared" si="4"/>
        <v/>
      </c>
      <c r="L22" s="47" t="str">
        <f t="shared" si="5"/>
        <v/>
      </c>
      <c r="M22" s="47" t="str">
        <f t="shared" si="7"/>
        <v/>
      </c>
      <c r="N22" s="47" t="str">
        <f t="shared" si="6"/>
        <v/>
      </c>
    </row>
    <row r="23" spans="1:14" x14ac:dyDescent="0.5">
      <c r="A23" s="44">
        <v>21</v>
      </c>
      <c r="B23" s="42"/>
      <c r="C23" s="42"/>
      <c r="D23" s="50">
        <f t="shared" si="0"/>
        <v>0</v>
      </c>
      <c r="E23" s="50">
        <f t="shared" si="1"/>
        <v>0</v>
      </c>
      <c r="I23" s="47" t="str">
        <f t="shared" si="2"/>
        <v/>
      </c>
      <c r="J23" s="47" t="str">
        <f t="shared" si="3"/>
        <v/>
      </c>
      <c r="K23" s="47" t="str">
        <f t="shared" si="4"/>
        <v/>
      </c>
      <c r="L23" s="47" t="str">
        <f t="shared" si="5"/>
        <v/>
      </c>
      <c r="M23" s="47" t="str">
        <f t="shared" si="7"/>
        <v/>
      </c>
      <c r="N23" s="47" t="str">
        <f t="shared" si="6"/>
        <v/>
      </c>
    </row>
    <row r="24" spans="1:14" x14ac:dyDescent="0.5">
      <c r="A24" s="44">
        <v>22</v>
      </c>
      <c r="B24" s="42"/>
      <c r="C24" s="42"/>
      <c r="D24" s="50">
        <f t="shared" si="0"/>
        <v>0</v>
      </c>
      <c r="E24" s="50">
        <f t="shared" si="1"/>
        <v>0</v>
      </c>
      <c r="I24" s="47" t="str">
        <f t="shared" si="2"/>
        <v/>
      </c>
      <c r="J24" s="47" t="str">
        <f t="shared" si="3"/>
        <v/>
      </c>
      <c r="K24" s="47" t="str">
        <f t="shared" si="4"/>
        <v/>
      </c>
      <c r="L24" s="47" t="str">
        <f t="shared" si="5"/>
        <v/>
      </c>
      <c r="M24" s="47" t="str">
        <f t="shared" si="7"/>
        <v/>
      </c>
      <c r="N24" s="47" t="str">
        <f t="shared" si="6"/>
        <v/>
      </c>
    </row>
    <row r="25" spans="1:14" x14ac:dyDescent="0.5">
      <c r="A25" s="44">
        <v>23</v>
      </c>
      <c r="B25" s="42"/>
      <c r="C25" s="42"/>
      <c r="D25" s="50">
        <f t="shared" si="0"/>
        <v>0</v>
      </c>
      <c r="E25" s="50">
        <f t="shared" si="1"/>
        <v>0</v>
      </c>
      <c r="I25" s="47" t="str">
        <f t="shared" si="2"/>
        <v/>
      </c>
      <c r="J25" s="47" t="str">
        <f t="shared" si="3"/>
        <v/>
      </c>
      <c r="K25" s="47" t="str">
        <f t="shared" si="4"/>
        <v/>
      </c>
      <c r="L25" s="47" t="str">
        <f t="shared" si="5"/>
        <v/>
      </c>
      <c r="M25" s="47" t="str">
        <f t="shared" si="7"/>
        <v/>
      </c>
      <c r="N25" s="47" t="str">
        <f t="shared" si="6"/>
        <v/>
      </c>
    </row>
    <row r="26" spans="1:14" x14ac:dyDescent="0.5">
      <c r="A26" s="44">
        <v>24</v>
      </c>
      <c r="B26" s="42"/>
      <c r="C26" s="42"/>
      <c r="D26" s="50">
        <f t="shared" si="0"/>
        <v>0</v>
      </c>
      <c r="E26" s="50">
        <f t="shared" si="1"/>
        <v>0</v>
      </c>
      <c r="I26" s="47" t="str">
        <f t="shared" si="2"/>
        <v/>
      </c>
      <c r="J26" s="47" t="str">
        <f t="shared" si="3"/>
        <v/>
      </c>
      <c r="K26" s="47" t="str">
        <f t="shared" si="4"/>
        <v/>
      </c>
      <c r="L26" s="47" t="str">
        <f t="shared" si="5"/>
        <v/>
      </c>
      <c r="M26" s="47" t="str">
        <f t="shared" si="7"/>
        <v/>
      </c>
      <c r="N26" s="47" t="str">
        <f t="shared" si="6"/>
        <v/>
      </c>
    </row>
    <row r="27" spans="1:14" x14ac:dyDescent="0.5">
      <c r="A27" s="44">
        <v>25</v>
      </c>
      <c r="B27" s="42"/>
      <c r="C27" s="42"/>
      <c r="D27" s="50">
        <f t="shared" si="0"/>
        <v>0</v>
      </c>
      <c r="E27" s="50">
        <f t="shared" si="1"/>
        <v>0</v>
      </c>
      <c r="I27" s="47" t="str">
        <f t="shared" si="2"/>
        <v/>
      </c>
      <c r="J27" s="47" t="str">
        <f t="shared" si="3"/>
        <v/>
      </c>
      <c r="K27" s="47" t="str">
        <f t="shared" si="4"/>
        <v/>
      </c>
      <c r="L27" s="47" t="str">
        <f t="shared" si="5"/>
        <v/>
      </c>
      <c r="M27" s="47" t="str">
        <f t="shared" si="7"/>
        <v/>
      </c>
      <c r="N27" s="47" t="str">
        <f t="shared" si="6"/>
        <v/>
      </c>
    </row>
    <row r="28" spans="1:14" x14ac:dyDescent="0.5">
      <c r="A28" s="44">
        <v>26</v>
      </c>
      <c r="B28" s="42"/>
      <c r="C28" s="42"/>
      <c r="D28" s="50">
        <f t="shared" si="0"/>
        <v>0</v>
      </c>
      <c r="E28" s="50">
        <f t="shared" si="1"/>
        <v>0</v>
      </c>
      <c r="I28" s="47" t="str">
        <f t="shared" si="2"/>
        <v/>
      </c>
      <c r="J28" s="47" t="str">
        <f t="shared" si="3"/>
        <v/>
      </c>
      <c r="K28" s="47" t="str">
        <f t="shared" si="4"/>
        <v/>
      </c>
      <c r="L28" s="47" t="str">
        <f t="shared" si="5"/>
        <v/>
      </c>
      <c r="M28" s="47" t="str">
        <f t="shared" si="7"/>
        <v/>
      </c>
      <c r="N28" s="47" t="str">
        <f t="shared" si="6"/>
        <v/>
      </c>
    </row>
    <row r="29" spans="1:14" x14ac:dyDescent="0.5">
      <c r="A29" s="44">
        <v>27</v>
      </c>
      <c r="B29" s="42"/>
      <c r="C29" s="42"/>
      <c r="D29" s="50">
        <f t="shared" si="0"/>
        <v>0</v>
      </c>
      <c r="E29" s="50">
        <f t="shared" si="1"/>
        <v>0</v>
      </c>
      <c r="I29" s="47" t="str">
        <f t="shared" si="2"/>
        <v/>
      </c>
      <c r="J29" s="47" t="str">
        <f t="shared" si="3"/>
        <v/>
      </c>
      <c r="K29" s="47" t="str">
        <f t="shared" si="4"/>
        <v/>
      </c>
      <c r="L29" s="47" t="str">
        <f t="shared" si="5"/>
        <v/>
      </c>
      <c r="M29" s="47" t="str">
        <f t="shared" si="7"/>
        <v/>
      </c>
      <c r="N29" s="47" t="str">
        <f t="shared" si="6"/>
        <v/>
      </c>
    </row>
    <row r="30" spans="1:14" x14ac:dyDescent="0.5">
      <c r="A30" s="44">
        <v>28</v>
      </c>
      <c r="B30" s="42"/>
      <c r="C30" s="42"/>
      <c r="D30" s="50">
        <f t="shared" si="0"/>
        <v>0</v>
      </c>
      <c r="E30" s="50">
        <f t="shared" si="1"/>
        <v>0</v>
      </c>
      <c r="I30" s="47" t="str">
        <f t="shared" si="2"/>
        <v/>
      </c>
      <c r="J30" s="47" t="str">
        <f t="shared" si="3"/>
        <v/>
      </c>
      <c r="K30" s="47" t="str">
        <f t="shared" si="4"/>
        <v/>
      </c>
      <c r="L30" s="47" t="str">
        <f t="shared" si="5"/>
        <v/>
      </c>
      <c r="M30" s="47" t="str">
        <f t="shared" si="7"/>
        <v/>
      </c>
      <c r="N30" s="47" t="str">
        <f t="shared" si="6"/>
        <v/>
      </c>
    </row>
    <row r="31" spans="1:14" x14ac:dyDescent="0.5">
      <c r="A31" s="44">
        <v>29</v>
      </c>
      <c r="B31" s="42"/>
      <c r="C31" s="42"/>
      <c r="D31" s="50">
        <f t="shared" si="0"/>
        <v>0</v>
      </c>
      <c r="E31" s="50">
        <f t="shared" si="1"/>
        <v>0</v>
      </c>
      <c r="I31" s="47" t="str">
        <f t="shared" si="2"/>
        <v/>
      </c>
      <c r="J31" s="47" t="str">
        <f t="shared" si="3"/>
        <v/>
      </c>
      <c r="K31" s="47" t="str">
        <f t="shared" si="4"/>
        <v/>
      </c>
      <c r="L31" s="47" t="str">
        <f t="shared" si="5"/>
        <v/>
      </c>
      <c r="M31" s="47" t="str">
        <f t="shared" si="7"/>
        <v/>
      </c>
      <c r="N31" s="47" t="str">
        <f t="shared" si="6"/>
        <v/>
      </c>
    </row>
    <row r="32" spans="1:14" x14ac:dyDescent="0.5">
      <c r="A32" s="44">
        <v>30</v>
      </c>
      <c r="B32" s="42"/>
      <c r="C32" s="42"/>
      <c r="D32" s="50">
        <f t="shared" si="0"/>
        <v>0</v>
      </c>
      <c r="E32" s="50">
        <f t="shared" si="1"/>
        <v>0</v>
      </c>
      <c r="I32" s="47" t="str">
        <f t="shared" si="2"/>
        <v/>
      </c>
      <c r="J32" s="47" t="str">
        <f t="shared" si="3"/>
        <v/>
      </c>
      <c r="K32" s="47" t="str">
        <f t="shared" si="4"/>
        <v/>
      </c>
      <c r="L32" s="47" t="str">
        <f t="shared" si="5"/>
        <v/>
      </c>
      <c r="M32" s="47" t="str">
        <f t="shared" si="7"/>
        <v/>
      </c>
      <c r="N32" s="47" t="str">
        <f t="shared" si="6"/>
        <v/>
      </c>
    </row>
    <row r="33" spans="1:14" x14ac:dyDescent="0.5">
      <c r="A33" s="44">
        <v>31</v>
      </c>
      <c r="B33" s="42"/>
      <c r="C33" s="42"/>
      <c r="D33" s="50">
        <f t="shared" si="0"/>
        <v>0</v>
      </c>
      <c r="E33" s="50">
        <f t="shared" si="1"/>
        <v>0</v>
      </c>
      <c r="I33" s="47" t="str">
        <f t="shared" si="2"/>
        <v/>
      </c>
      <c r="J33" s="47" t="str">
        <f t="shared" si="3"/>
        <v/>
      </c>
      <c r="K33" s="47" t="str">
        <f t="shared" si="4"/>
        <v/>
      </c>
      <c r="L33" s="47" t="str">
        <f t="shared" si="5"/>
        <v/>
      </c>
      <c r="M33" s="47" t="str">
        <f t="shared" si="7"/>
        <v/>
      </c>
      <c r="N33" s="47" t="str">
        <f t="shared" si="6"/>
        <v/>
      </c>
    </row>
    <row r="34" spans="1:14" x14ac:dyDescent="0.5">
      <c r="A34" s="44">
        <v>32</v>
      </c>
      <c r="B34" s="42"/>
      <c r="C34" s="42"/>
      <c r="D34" s="50">
        <f t="shared" si="0"/>
        <v>0</v>
      </c>
      <c r="E34" s="50">
        <f t="shared" si="1"/>
        <v>0</v>
      </c>
      <c r="I34" s="47" t="str">
        <f t="shared" si="2"/>
        <v/>
      </c>
      <c r="J34" s="47" t="str">
        <f t="shared" si="3"/>
        <v/>
      </c>
      <c r="K34" s="47" t="str">
        <f t="shared" si="4"/>
        <v/>
      </c>
      <c r="L34" s="47" t="str">
        <f t="shared" si="5"/>
        <v/>
      </c>
      <c r="M34" s="47" t="str">
        <f t="shared" si="7"/>
        <v/>
      </c>
      <c r="N34" s="47" t="str">
        <f t="shared" si="6"/>
        <v/>
      </c>
    </row>
    <row r="35" spans="1:14" x14ac:dyDescent="0.5">
      <c r="A35" s="44">
        <v>33</v>
      </c>
      <c r="B35" s="42"/>
      <c r="C35" s="42"/>
      <c r="D35" s="50">
        <f t="shared" si="0"/>
        <v>0</v>
      </c>
      <c r="E35" s="50">
        <f t="shared" si="1"/>
        <v>0</v>
      </c>
      <c r="I35" s="47" t="str">
        <f t="shared" si="2"/>
        <v/>
      </c>
      <c r="J35" s="47" t="str">
        <f t="shared" si="3"/>
        <v/>
      </c>
      <c r="K35" s="47" t="str">
        <f t="shared" si="4"/>
        <v/>
      </c>
      <c r="L35" s="47" t="str">
        <f t="shared" si="5"/>
        <v/>
      </c>
      <c r="M35" s="47" t="str">
        <f t="shared" si="7"/>
        <v/>
      </c>
      <c r="N35" s="47" t="str">
        <f t="shared" si="6"/>
        <v/>
      </c>
    </row>
    <row r="36" spans="1:14" x14ac:dyDescent="0.5">
      <c r="A36" s="44">
        <v>34</v>
      </c>
      <c r="B36" s="42"/>
      <c r="C36" s="42"/>
      <c r="D36" s="50">
        <f t="shared" si="0"/>
        <v>0</v>
      </c>
      <c r="E36" s="50">
        <f t="shared" si="1"/>
        <v>0</v>
      </c>
      <c r="I36" s="47" t="str">
        <f t="shared" si="2"/>
        <v/>
      </c>
      <c r="J36" s="47" t="str">
        <f t="shared" si="3"/>
        <v/>
      </c>
      <c r="K36" s="47" t="str">
        <f t="shared" si="4"/>
        <v/>
      </c>
      <c r="L36" s="47" t="str">
        <f t="shared" si="5"/>
        <v/>
      </c>
      <c r="M36" s="47" t="str">
        <f t="shared" si="7"/>
        <v/>
      </c>
      <c r="N36" s="47" t="str">
        <f t="shared" si="6"/>
        <v/>
      </c>
    </row>
    <row r="37" spans="1:14" x14ac:dyDescent="0.5">
      <c r="A37" s="44">
        <v>35</v>
      </c>
      <c r="B37" s="42"/>
      <c r="C37" s="42"/>
      <c r="D37" s="50">
        <f t="shared" si="0"/>
        <v>0</v>
      </c>
      <c r="E37" s="50">
        <f t="shared" si="1"/>
        <v>0</v>
      </c>
      <c r="I37" s="47" t="str">
        <f t="shared" si="2"/>
        <v/>
      </c>
      <c r="J37" s="47" t="str">
        <f t="shared" si="3"/>
        <v/>
      </c>
      <c r="K37" s="47" t="str">
        <f t="shared" si="4"/>
        <v/>
      </c>
      <c r="L37" s="47" t="str">
        <f t="shared" si="5"/>
        <v/>
      </c>
      <c r="M37" s="47" t="str">
        <f t="shared" si="7"/>
        <v/>
      </c>
      <c r="N37" s="47" t="str">
        <f t="shared" si="6"/>
        <v/>
      </c>
    </row>
    <row r="38" spans="1:14" x14ac:dyDescent="0.5">
      <c r="A38" s="44">
        <v>36</v>
      </c>
      <c r="B38" s="42"/>
      <c r="C38" s="42"/>
      <c r="D38" s="50">
        <f t="shared" si="0"/>
        <v>0</v>
      </c>
      <c r="E38" s="50">
        <f t="shared" si="1"/>
        <v>0</v>
      </c>
      <c r="I38" s="47" t="str">
        <f t="shared" si="2"/>
        <v/>
      </c>
      <c r="J38" s="47" t="str">
        <f t="shared" si="3"/>
        <v/>
      </c>
      <c r="K38" s="47" t="str">
        <f t="shared" si="4"/>
        <v/>
      </c>
      <c r="L38" s="47" t="str">
        <f t="shared" si="5"/>
        <v/>
      </c>
      <c r="M38" s="47" t="str">
        <f t="shared" si="7"/>
        <v/>
      </c>
      <c r="N38" s="47" t="str">
        <f t="shared" si="6"/>
        <v/>
      </c>
    </row>
    <row r="39" spans="1:14" x14ac:dyDescent="0.5">
      <c r="A39" s="44">
        <v>37</v>
      </c>
      <c r="B39" s="42"/>
      <c r="C39" s="42"/>
      <c r="D39" s="50">
        <f t="shared" si="0"/>
        <v>0</v>
      </c>
      <c r="E39" s="50">
        <f t="shared" si="1"/>
        <v>0</v>
      </c>
      <c r="I39" s="47" t="str">
        <f t="shared" si="2"/>
        <v/>
      </c>
      <c r="J39" s="47" t="str">
        <f t="shared" si="3"/>
        <v/>
      </c>
      <c r="K39" s="47" t="str">
        <f t="shared" si="4"/>
        <v/>
      </c>
      <c r="L39" s="47" t="str">
        <f t="shared" si="5"/>
        <v/>
      </c>
      <c r="M39" s="47" t="str">
        <f t="shared" si="7"/>
        <v/>
      </c>
      <c r="N39" s="47" t="str">
        <f t="shared" si="6"/>
        <v/>
      </c>
    </row>
    <row r="40" spans="1:14" x14ac:dyDescent="0.5">
      <c r="A40" s="44">
        <v>38</v>
      </c>
      <c r="B40" s="42"/>
      <c r="C40" s="42"/>
      <c r="D40" s="50">
        <f t="shared" si="0"/>
        <v>0</v>
      </c>
      <c r="E40" s="50">
        <f t="shared" si="1"/>
        <v>0</v>
      </c>
      <c r="I40" s="47" t="str">
        <f t="shared" si="2"/>
        <v/>
      </c>
      <c r="J40" s="47" t="str">
        <f t="shared" si="3"/>
        <v/>
      </c>
      <c r="K40" s="47" t="str">
        <f t="shared" si="4"/>
        <v/>
      </c>
      <c r="L40" s="47" t="str">
        <f t="shared" si="5"/>
        <v/>
      </c>
      <c r="M40" s="47" t="str">
        <f t="shared" si="7"/>
        <v/>
      </c>
      <c r="N40" s="47" t="str">
        <f t="shared" si="6"/>
        <v/>
      </c>
    </row>
    <row r="41" spans="1:14" x14ac:dyDescent="0.5">
      <c r="A41" s="44">
        <v>39</v>
      </c>
      <c r="B41" s="42"/>
      <c r="C41" s="42"/>
      <c r="D41" s="50">
        <f t="shared" si="0"/>
        <v>0</v>
      </c>
      <c r="E41" s="50">
        <f t="shared" si="1"/>
        <v>0</v>
      </c>
      <c r="I41" s="47" t="str">
        <f t="shared" si="2"/>
        <v/>
      </c>
      <c r="J41" s="47" t="str">
        <f t="shared" si="3"/>
        <v/>
      </c>
      <c r="K41" s="47" t="str">
        <f t="shared" si="4"/>
        <v/>
      </c>
      <c r="L41" s="47" t="str">
        <f t="shared" si="5"/>
        <v/>
      </c>
      <c r="M41" s="47" t="str">
        <f t="shared" si="7"/>
        <v/>
      </c>
      <c r="N41" s="47" t="str">
        <f t="shared" si="6"/>
        <v/>
      </c>
    </row>
    <row r="42" spans="1:14" x14ac:dyDescent="0.5">
      <c r="A42" s="44">
        <v>40</v>
      </c>
      <c r="B42" s="42"/>
      <c r="C42" s="42"/>
      <c r="D42" s="50">
        <f t="shared" si="0"/>
        <v>0</v>
      </c>
      <c r="E42" s="50">
        <f t="shared" si="1"/>
        <v>0</v>
      </c>
      <c r="I42" s="47" t="str">
        <f t="shared" si="2"/>
        <v/>
      </c>
      <c r="J42" s="47" t="str">
        <f t="shared" si="3"/>
        <v/>
      </c>
      <c r="K42" s="47" t="str">
        <f t="shared" si="4"/>
        <v/>
      </c>
      <c r="L42" s="47" t="str">
        <f t="shared" si="5"/>
        <v/>
      </c>
      <c r="M42" s="47" t="str">
        <f t="shared" si="7"/>
        <v/>
      </c>
      <c r="N42" s="47" t="str">
        <f t="shared" si="6"/>
        <v/>
      </c>
    </row>
    <row r="43" spans="1:14" x14ac:dyDescent="0.5">
      <c r="A43" s="44">
        <v>41</v>
      </c>
      <c r="B43" s="42"/>
      <c r="C43" s="42"/>
      <c r="D43" s="50">
        <f t="shared" si="0"/>
        <v>0</v>
      </c>
      <c r="E43" s="50">
        <f t="shared" si="1"/>
        <v>0</v>
      </c>
      <c r="I43" s="47" t="str">
        <f t="shared" si="2"/>
        <v/>
      </c>
      <c r="J43" s="47" t="str">
        <f t="shared" si="3"/>
        <v/>
      </c>
      <c r="K43" s="47" t="str">
        <f t="shared" si="4"/>
        <v/>
      </c>
      <c r="L43" s="47" t="str">
        <f t="shared" si="5"/>
        <v/>
      </c>
      <c r="M43" s="47" t="str">
        <f t="shared" si="7"/>
        <v/>
      </c>
      <c r="N43" s="47" t="str">
        <f t="shared" si="6"/>
        <v/>
      </c>
    </row>
    <row r="44" spans="1:14" x14ac:dyDescent="0.5">
      <c r="A44" s="44">
        <v>42</v>
      </c>
      <c r="B44" s="42"/>
      <c r="C44" s="42"/>
      <c r="D44" s="50">
        <f t="shared" si="0"/>
        <v>0</v>
      </c>
      <c r="E44" s="50">
        <f t="shared" si="1"/>
        <v>0</v>
      </c>
      <c r="I44" s="47" t="str">
        <f t="shared" si="2"/>
        <v/>
      </c>
      <c r="J44" s="47" t="str">
        <f t="shared" si="3"/>
        <v/>
      </c>
      <c r="K44" s="47" t="str">
        <f t="shared" si="4"/>
        <v/>
      </c>
      <c r="L44" s="47" t="str">
        <f t="shared" si="5"/>
        <v/>
      </c>
      <c r="M44" s="47" t="str">
        <f t="shared" si="7"/>
        <v/>
      </c>
      <c r="N44" s="47" t="str">
        <f t="shared" si="6"/>
        <v/>
      </c>
    </row>
    <row r="45" spans="1:14" x14ac:dyDescent="0.5">
      <c r="A45" s="44">
        <v>43</v>
      </c>
      <c r="B45" s="42"/>
      <c r="C45" s="42"/>
      <c r="D45" s="50">
        <f t="shared" si="0"/>
        <v>0</v>
      </c>
      <c r="E45" s="50">
        <f t="shared" si="1"/>
        <v>0</v>
      </c>
      <c r="I45" s="47" t="str">
        <f t="shared" si="2"/>
        <v/>
      </c>
      <c r="J45" s="47" t="str">
        <f t="shared" si="3"/>
        <v/>
      </c>
      <c r="K45" s="47" t="str">
        <f t="shared" si="4"/>
        <v/>
      </c>
      <c r="L45" s="47" t="str">
        <f t="shared" si="5"/>
        <v/>
      </c>
      <c r="M45" s="47" t="str">
        <f t="shared" si="7"/>
        <v/>
      </c>
      <c r="N45" s="47" t="str">
        <f t="shared" si="6"/>
        <v/>
      </c>
    </row>
    <row r="46" spans="1:14" x14ac:dyDescent="0.5">
      <c r="A46" s="44">
        <v>44</v>
      </c>
      <c r="B46" s="42"/>
      <c r="C46" s="42"/>
      <c r="D46" s="50">
        <f t="shared" si="0"/>
        <v>0</v>
      </c>
      <c r="E46" s="50">
        <f t="shared" si="1"/>
        <v>0</v>
      </c>
      <c r="I46" s="47" t="str">
        <f t="shared" si="2"/>
        <v/>
      </c>
      <c r="J46" s="47" t="str">
        <f t="shared" si="3"/>
        <v/>
      </c>
      <c r="K46" s="47" t="str">
        <f t="shared" si="4"/>
        <v/>
      </c>
      <c r="L46" s="47" t="str">
        <f t="shared" si="5"/>
        <v/>
      </c>
      <c r="M46" s="47" t="str">
        <f t="shared" si="7"/>
        <v/>
      </c>
      <c r="N46" s="47" t="str">
        <f t="shared" si="6"/>
        <v/>
      </c>
    </row>
    <row r="47" spans="1:14" x14ac:dyDescent="0.5">
      <c r="A47" s="44">
        <v>45</v>
      </c>
      <c r="B47" s="42"/>
      <c r="C47" s="42"/>
      <c r="D47" s="50">
        <f t="shared" si="0"/>
        <v>0</v>
      </c>
      <c r="E47" s="50">
        <f t="shared" si="1"/>
        <v>0</v>
      </c>
      <c r="I47" s="47" t="str">
        <f t="shared" si="2"/>
        <v/>
      </c>
      <c r="J47" s="47" t="str">
        <f t="shared" si="3"/>
        <v/>
      </c>
      <c r="K47" s="47" t="str">
        <f t="shared" si="4"/>
        <v/>
      </c>
      <c r="L47" s="47" t="str">
        <f t="shared" si="5"/>
        <v/>
      </c>
      <c r="M47" s="47" t="str">
        <f t="shared" si="7"/>
        <v/>
      </c>
      <c r="N47" s="47" t="str">
        <f t="shared" si="6"/>
        <v/>
      </c>
    </row>
    <row r="48" spans="1:14" x14ac:dyDescent="0.5">
      <c r="A48" s="44">
        <v>46</v>
      </c>
      <c r="B48" s="42"/>
      <c r="C48" s="42"/>
      <c r="D48" s="50">
        <f t="shared" si="0"/>
        <v>0</v>
      </c>
      <c r="E48" s="50">
        <f t="shared" si="1"/>
        <v>0</v>
      </c>
      <c r="I48" s="47" t="str">
        <f t="shared" si="2"/>
        <v/>
      </c>
      <c r="J48" s="47" t="str">
        <f t="shared" si="3"/>
        <v/>
      </c>
      <c r="K48" s="47" t="str">
        <f t="shared" si="4"/>
        <v/>
      </c>
      <c r="L48" s="47" t="str">
        <f t="shared" si="5"/>
        <v/>
      </c>
      <c r="M48" s="47" t="str">
        <f t="shared" si="7"/>
        <v/>
      </c>
      <c r="N48" s="47" t="str">
        <f t="shared" si="6"/>
        <v/>
      </c>
    </row>
    <row r="49" spans="1:14" x14ac:dyDescent="0.5">
      <c r="A49" s="44">
        <v>47</v>
      </c>
      <c r="B49" s="42"/>
      <c r="C49" s="42"/>
      <c r="D49" s="50">
        <f t="shared" si="0"/>
        <v>0</v>
      </c>
      <c r="E49" s="50">
        <f t="shared" si="1"/>
        <v>0</v>
      </c>
      <c r="I49" s="47" t="str">
        <f t="shared" si="2"/>
        <v/>
      </c>
      <c r="J49" s="47" t="str">
        <f t="shared" si="3"/>
        <v/>
      </c>
      <c r="K49" s="47" t="str">
        <f t="shared" si="4"/>
        <v/>
      </c>
      <c r="L49" s="47" t="str">
        <f t="shared" si="5"/>
        <v/>
      </c>
      <c r="M49" s="47" t="str">
        <f t="shared" si="7"/>
        <v/>
      </c>
      <c r="N49" s="47" t="str">
        <f t="shared" si="6"/>
        <v/>
      </c>
    </row>
    <row r="50" spans="1:14" x14ac:dyDescent="0.5">
      <c r="A50" s="44">
        <v>48</v>
      </c>
      <c r="B50" s="42"/>
      <c r="C50" s="42"/>
      <c r="D50" s="50">
        <f t="shared" si="0"/>
        <v>0</v>
      </c>
      <c r="E50" s="50">
        <f t="shared" si="1"/>
        <v>0</v>
      </c>
      <c r="I50" s="47" t="str">
        <f t="shared" si="2"/>
        <v/>
      </c>
      <c r="J50" s="47" t="str">
        <f t="shared" si="3"/>
        <v/>
      </c>
      <c r="K50" s="47" t="str">
        <f t="shared" si="4"/>
        <v/>
      </c>
      <c r="L50" s="47" t="str">
        <f t="shared" si="5"/>
        <v/>
      </c>
      <c r="M50" s="47" t="str">
        <f t="shared" si="7"/>
        <v/>
      </c>
      <c r="N50" s="47" t="str">
        <f t="shared" si="6"/>
        <v/>
      </c>
    </row>
    <row r="51" spans="1:14" x14ac:dyDescent="0.5">
      <c r="A51" s="44">
        <v>49</v>
      </c>
      <c r="B51" s="42"/>
      <c r="C51" s="42"/>
      <c r="D51" s="50">
        <f t="shared" si="0"/>
        <v>0</v>
      </c>
      <c r="E51" s="50">
        <f t="shared" si="1"/>
        <v>0</v>
      </c>
      <c r="I51" s="47" t="str">
        <f t="shared" si="2"/>
        <v/>
      </c>
      <c r="J51" s="47" t="str">
        <f t="shared" si="3"/>
        <v/>
      </c>
      <c r="K51" s="47" t="str">
        <f t="shared" si="4"/>
        <v/>
      </c>
      <c r="L51" s="47" t="str">
        <f t="shared" si="5"/>
        <v/>
      </c>
      <c r="M51" s="47" t="str">
        <f t="shared" si="7"/>
        <v/>
      </c>
      <c r="N51" s="47" t="str">
        <f t="shared" si="6"/>
        <v/>
      </c>
    </row>
    <row r="52" spans="1:14" x14ac:dyDescent="0.5">
      <c r="A52" s="44">
        <v>50</v>
      </c>
      <c r="B52" s="42"/>
      <c r="C52" s="42"/>
      <c r="D52" s="50">
        <f t="shared" si="0"/>
        <v>0</v>
      </c>
      <c r="E52" s="50">
        <f t="shared" si="1"/>
        <v>0</v>
      </c>
      <c r="I52" s="47" t="str">
        <f t="shared" si="2"/>
        <v/>
      </c>
      <c r="J52" s="47" t="str">
        <f t="shared" si="3"/>
        <v/>
      </c>
      <c r="K52" s="47" t="str">
        <f t="shared" si="4"/>
        <v/>
      </c>
      <c r="L52" s="47" t="str">
        <f t="shared" si="5"/>
        <v/>
      </c>
      <c r="M52" s="47" t="str">
        <f t="shared" si="7"/>
        <v/>
      </c>
      <c r="N52" s="47" t="str">
        <f t="shared" si="6"/>
        <v/>
      </c>
    </row>
    <row r="53" spans="1:14" x14ac:dyDescent="0.5">
      <c r="A53" s="44">
        <v>51</v>
      </c>
      <c r="B53" s="42"/>
      <c r="C53" s="42"/>
      <c r="D53" s="50">
        <f t="shared" si="0"/>
        <v>0</v>
      </c>
      <c r="E53" s="50">
        <f t="shared" si="1"/>
        <v>0</v>
      </c>
      <c r="I53" s="47" t="str">
        <f t="shared" si="2"/>
        <v/>
      </c>
      <c r="J53" s="47" t="str">
        <f t="shared" si="3"/>
        <v/>
      </c>
      <c r="K53" s="47" t="str">
        <f t="shared" si="4"/>
        <v/>
      </c>
      <c r="L53" s="47" t="str">
        <f t="shared" si="5"/>
        <v/>
      </c>
      <c r="M53" s="47" t="str">
        <f t="shared" si="7"/>
        <v/>
      </c>
      <c r="N53" s="47" t="str">
        <f t="shared" si="6"/>
        <v/>
      </c>
    </row>
    <row r="54" spans="1:14" x14ac:dyDescent="0.5">
      <c r="A54" s="44">
        <v>52</v>
      </c>
      <c r="B54" s="42"/>
      <c r="C54" s="42"/>
      <c r="D54" s="50">
        <f t="shared" si="0"/>
        <v>0</v>
      </c>
      <c r="E54" s="50">
        <f t="shared" si="1"/>
        <v>0</v>
      </c>
      <c r="I54" s="47" t="str">
        <f t="shared" si="2"/>
        <v/>
      </c>
      <c r="J54" s="47" t="str">
        <f t="shared" si="3"/>
        <v/>
      </c>
      <c r="K54" s="47" t="str">
        <f t="shared" si="4"/>
        <v/>
      </c>
      <c r="L54" s="47" t="str">
        <f t="shared" si="5"/>
        <v/>
      </c>
      <c r="M54" s="47" t="str">
        <f t="shared" si="7"/>
        <v/>
      </c>
      <c r="N54" s="47" t="str">
        <f t="shared" si="6"/>
        <v/>
      </c>
    </row>
    <row r="55" spans="1:14" x14ac:dyDescent="0.5">
      <c r="A55" s="44">
        <v>53</v>
      </c>
      <c r="B55" s="42"/>
      <c r="C55" s="42"/>
      <c r="D55" s="50">
        <f t="shared" si="0"/>
        <v>0</v>
      </c>
      <c r="E55" s="50">
        <f t="shared" si="1"/>
        <v>0</v>
      </c>
      <c r="I55" s="47" t="str">
        <f t="shared" si="2"/>
        <v/>
      </c>
      <c r="J55" s="47" t="str">
        <f t="shared" si="3"/>
        <v/>
      </c>
      <c r="K55" s="47" t="str">
        <f t="shared" si="4"/>
        <v/>
      </c>
      <c r="L55" s="47" t="str">
        <f t="shared" si="5"/>
        <v/>
      </c>
      <c r="M55" s="47" t="str">
        <f t="shared" si="7"/>
        <v/>
      </c>
      <c r="N55" s="47" t="str">
        <f t="shared" si="6"/>
        <v/>
      </c>
    </row>
    <row r="56" spans="1:14" x14ac:dyDescent="0.5">
      <c r="A56" s="44">
        <v>54</v>
      </c>
      <c r="B56" s="42"/>
      <c r="C56" s="42"/>
      <c r="D56" s="50">
        <f t="shared" si="0"/>
        <v>0</v>
      </c>
      <c r="E56" s="50">
        <f t="shared" si="1"/>
        <v>0</v>
      </c>
      <c r="I56" s="47" t="str">
        <f t="shared" si="2"/>
        <v/>
      </c>
      <c r="J56" s="47" t="str">
        <f t="shared" si="3"/>
        <v/>
      </c>
      <c r="K56" s="47" t="str">
        <f t="shared" si="4"/>
        <v/>
      </c>
      <c r="L56" s="47" t="str">
        <f t="shared" si="5"/>
        <v/>
      </c>
      <c r="M56" s="47" t="str">
        <f t="shared" si="7"/>
        <v/>
      </c>
      <c r="N56" s="47" t="str">
        <f t="shared" si="6"/>
        <v/>
      </c>
    </row>
    <row r="57" spans="1:14" x14ac:dyDescent="0.5">
      <c r="A57" s="44">
        <v>55</v>
      </c>
      <c r="B57" s="42"/>
      <c r="C57" s="42"/>
      <c r="D57" s="50">
        <f t="shared" si="0"/>
        <v>0</v>
      </c>
      <c r="E57" s="50">
        <f t="shared" si="1"/>
        <v>0</v>
      </c>
      <c r="I57" s="47" t="str">
        <f t="shared" si="2"/>
        <v/>
      </c>
      <c r="J57" s="47" t="str">
        <f t="shared" si="3"/>
        <v/>
      </c>
      <c r="K57" s="47" t="str">
        <f t="shared" si="4"/>
        <v/>
      </c>
      <c r="L57" s="47" t="str">
        <f t="shared" si="5"/>
        <v/>
      </c>
      <c r="M57" s="47" t="str">
        <f t="shared" si="7"/>
        <v/>
      </c>
      <c r="N57" s="47" t="str">
        <f t="shared" si="6"/>
        <v/>
      </c>
    </row>
    <row r="58" spans="1:14" x14ac:dyDescent="0.5">
      <c r="A58" s="44">
        <v>56</v>
      </c>
      <c r="B58" s="42"/>
      <c r="C58" s="42"/>
      <c r="D58" s="50">
        <f t="shared" si="0"/>
        <v>0</v>
      </c>
      <c r="E58" s="50">
        <f t="shared" si="1"/>
        <v>0</v>
      </c>
      <c r="I58" s="47" t="str">
        <f t="shared" si="2"/>
        <v/>
      </c>
      <c r="J58" s="47" t="str">
        <f t="shared" si="3"/>
        <v/>
      </c>
      <c r="K58" s="47" t="str">
        <f t="shared" si="4"/>
        <v/>
      </c>
      <c r="L58" s="47" t="str">
        <f t="shared" si="5"/>
        <v/>
      </c>
      <c r="M58" s="47" t="str">
        <f t="shared" si="7"/>
        <v/>
      </c>
      <c r="N58" s="47" t="str">
        <f t="shared" si="6"/>
        <v/>
      </c>
    </row>
    <row r="59" spans="1:14" x14ac:dyDescent="0.5">
      <c r="A59" s="44">
        <v>57</v>
      </c>
      <c r="B59" s="42"/>
      <c r="C59" s="42"/>
      <c r="D59" s="50">
        <f t="shared" si="0"/>
        <v>0</v>
      </c>
      <c r="E59" s="50">
        <f t="shared" si="1"/>
        <v>0</v>
      </c>
      <c r="I59" s="47" t="str">
        <f t="shared" si="2"/>
        <v/>
      </c>
      <c r="J59" s="47" t="str">
        <f t="shared" si="3"/>
        <v/>
      </c>
      <c r="K59" s="47" t="str">
        <f t="shared" si="4"/>
        <v/>
      </c>
      <c r="L59" s="47" t="str">
        <f t="shared" si="5"/>
        <v/>
      </c>
      <c r="M59" s="47" t="str">
        <f t="shared" si="7"/>
        <v/>
      </c>
      <c r="N59" s="47" t="str">
        <f t="shared" si="6"/>
        <v/>
      </c>
    </row>
    <row r="60" spans="1:14" x14ac:dyDescent="0.5">
      <c r="A60" s="44">
        <v>58</v>
      </c>
      <c r="B60" s="42"/>
      <c r="C60" s="42"/>
      <c r="D60" s="50">
        <f t="shared" si="0"/>
        <v>0</v>
      </c>
      <c r="E60" s="50">
        <f t="shared" si="1"/>
        <v>0</v>
      </c>
      <c r="I60" s="47" t="str">
        <f t="shared" si="2"/>
        <v/>
      </c>
      <c r="J60" s="47" t="str">
        <f t="shared" si="3"/>
        <v/>
      </c>
      <c r="K60" s="47" t="str">
        <f t="shared" si="4"/>
        <v/>
      </c>
      <c r="L60" s="47" t="str">
        <f t="shared" si="5"/>
        <v/>
      </c>
      <c r="M60" s="47" t="str">
        <f t="shared" si="7"/>
        <v/>
      </c>
      <c r="N60" s="47" t="str">
        <f t="shared" si="6"/>
        <v/>
      </c>
    </row>
    <row r="61" spans="1:14" x14ac:dyDescent="0.5">
      <c r="A61" s="44">
        <v>59</v>
      </c>
      <c r="B61" s="42"/>
      <c r="C61" s="42"/>
      <c r="D61" s="50">
        <f t="shared" si="0"/>
        <v>0</v>
      </c>
      <c r="E61" s="50">
        <f t="shared" si="1"/>
        <v>0</v>
      </c>
      <c r="I61" s="47" t="str">
        <f t="shared" si="2"/>
        <v/>
      </c>
      <c r="J61" s="47" t="str">
        <f t="shared" si="3"/>
        <v/>
      </c>
      <c r="K61" s="47" t="str">
        <f t="shared" si="4"/>
        <v/>
      </c>
      <c r="L61" s="47" t="str">
        <f t="shared" si="5"/>
        <v/>
      </c>
      <c r="M61" s="47" t="str">
        <f t="shared" si="7"/>
        <v/>
      </c>
      <c r="N61" s="47" t="str">
        <f t="shared" si="6"/>
        <v/>
      </c>
    </row>
    <row r="62" spans="1:14" x14ac:dyDescent="0.5">
      <c r="A62" s="44">
        <v>60</v>
      </c>
      <c r="B62" s="42"/>
      <c r="C62" s="42"/>
      <c r="D62" s="50">
        <f t="shared" si="0"/>
        <v>0</v>
      </c>
      <c r="E62" s="50">
        <f t="shared" si="1"/>
        <v>0</v>
      </c>
      <c r="I62" s="47" t="str">
        <f t="shared" si="2"/>
        <v/>
      </c>
      <c r="J62" s="47" t="str">
        <f t="shared" si="3"/>
        <v/>
      </c>
      <c r="K62" s="47" t="str">
        <f t="shared" si="4"/>
        <v/>
      </c>
      <c r="L62" s="47" t="str">
        <f t="shared" si="5"/>
        <v/>
      </c>
      <c r="M62" s="47" t="str">
        <f t="shared" si="7"/>
        <v/>
      </c>
      <c r="N62" s="47" t="str">
        <f t="shared" si="6"/>
        <v/>
      </c>
    </row>
    <row r="63" spans="1:14" x14ac:dyDescent="0.5">
      <c r="A63" s="44">
        <v>61</v>
      </c>
      <c r="B63" s="42"/>
      <c r="C63" s="42"/>
      <c r="D63" s="50">
        <f t="shared" si="0"/>
        <v>0</v>
      </c>
      <c r="E63" s="50">
        <f t="shared" si="1"/>
        <v>0</v>
      </c>
      <c r="I63" s="47" t="str">
        <f t="shared" si="2"/>
        <v/>
      </c>
      <c r="J63" s="47" t="str">
        <f t="shared" si="3"/>
        <v/>
      </c>
      <c r="K63" s="47" t="str">
        <f t="shared" si="4"/>
        <v/>
      </c>
      <c r="L63" s="47" t="str">
        <f t="shared" si="5"/>
        <v/>
      </c>
      <c r="M63" s="47" t="str">
        <f t="shared" si="7"/>
        <v/>
      </c>
      <c r="N63" s="47" t="str">
        <f t="shared" si="6"/>
        <v/>
      </c>
    </row>
    <row r="64" spans="1:14" x14ac:dyDescent="0.5">
      <c r="A64" s="44">
        <v>62</v>
      </c>
      <c r="B64" s="42"/>
      <c r="C64" s="42"/>
      <c r="D64" s="50">
        <f t="shared" si="0"/>
        <v>0</v>
      </c>
      <c r="E64" s="50">
        <f t="shared" si="1"/>
        <v>0</v>
      </c>
      <c r="I64" s="47" t="str">
        <f t="shared" si="2"/>
        <v/>
      </c>
      <c r="J64" s="47" t="str">
        <f t="shared" si="3"/>
        <v/>
      </c>
      <c r="K64" s="47" t="str">
        <f t="shared" si="4"/>
        <v/>
      </c>
      <c r="L64" s="47" t="str">
        <f t="shared" si="5"/>
        <v/>
      </c>
      <c r="M64" s="47" t="str">
        <f t="shared" si="7"/>
        <v/>
      </c>
      <c r="N64" s="47" t="str">
        <f t="shared" si="6"/>
        <v/>
      </c>
    </row>
    <row r="65" spans="1:14" x14ac:dyDescent="0.5">
      <c r="A65" s="44">
        <v>63</v>
      </c>
      <c r="B65" s="42"/>
      <c r="C65" s="42"/>
      <c r="D65" s="50">
        <f t="shared" si="0"/>
        <v>0</v>
      </c>
      <c r="E65" s="50">
        <f t="shared" si="1"/>
        <v>0</v>
      </c>
      <c r="I65" s="47" t="str">
        <f t="shared" si="2"/>
        <v/>
      </c>
      <c r="J65" s="47" t="str">
        <f t="shared" si="3"/>
        <v/>
      </c>
      <c r="K65" s="47" t="str">
        <f t="shared" si="4"/>
        <v/>
      </c>
      <c r="L65" s="47" t="str">
        <f t="shared" si="5"/>
        <v/>
      </c>
      <c r="M65" s="47" t="str">
        <f t="shared" si="7"/>
        <v/>
      </c>
      <c r="N65" s="47" t="str">
        <f t="shared" si="6"/>
        <v/>
      </c>
    </row>
    <row r="66" spans="1:14" x14ac:dyDescent="0.5">
      <c r="A66" s="44">
        <v>64</v>
      </c>
      <c r="B66" s="42"/>
      <c r="C66" s="42"/>
      <c r="D66" s="50">
        <f t="shared" si="0"/>
        <v>0</v>
      </c>
      <c r="E66" s="50">
        <f t="shared" si="1"/>
        <v>0</v>
      </c>
      <c r="I66" s="47" t="str">
        <f t="shared" si="2"/>
        <v/>
      </c>
      <c r="J66" s="47" t="str">
        <f t="shared" si="3"/>
        <v/>
      </c>
      <c r="K66" s="47" t="str">
        <f t="shared" si="4"/>
        <v/>
      </c>
      <c r="L66" s="47" t="str">
        <f t="shared" si="5"/>
        <v/>
      </c>
      <c r="M66" s="47" t="str">
        <f t="shared" si="7"/>
        <v/>
      </c>
      <c r="N66" s="47" t="str">
        <f t="shared" si="6"/>
        <v/>
      </c>
    </row>
    <row r="67" spans="1:14" x14ac:dyDescent="0.5">
      <c r="A67" s="44">
        <v>65</v>
      </c>
      <c r="B67" s="42"/>
      <c r="C67" s="42"/>
      <c r="D67" s="50">
        <f t="shared" ref="D67:D130" si="8">COUNT(B67)</f>
        <v>0</v>
      </c>
      <c r="E67" s="50">
        <f t="shared" ref="E67:E130" si="9">COUNT(C67)</f>
        <v>0</v>
      </c>
      <c r="I67" s="47" t="str">
        <f t="shared" si="2"/>
        <v/>
      </c>
      <c r="J67" s="47" t="str">
        <f t="shared" si="3"/>
        <v/>
      </c>
      <c r="K67" s="47" t="str">
        <f t="shared" si="4"/>
        <v/>
      </c>
      <c r="L67" s="47" t="str">
        <f t="shared" si="5"/>
        <v/>
      </c>
      <c r="M67" s="47" t="str">
        <f t="shared" si="7"/>
        <v/>
      </c>
      <c r="N67" s="47" t="str">
        <f t="shared" si="6"/>
        <v/>
      </c>
    </row>
    <row r="68" spans="1:14" x14ac:dyDescent="0.5">
      <c r="A68" s="44">
        <v>66</v>
      </c>
      <c r="B68" s="42"/>
      <c r="C68" s="42"/>
      <c r="D68" s="50">
        <f t="shared" si="8"/>
        <v>0</v>
      </c>
      <c r="E68" s="50">
        <f t="shared" si="9"/>
        <v>0</v>
      </c>
      <c r="I68" s="47" t="str">
        <f t="shared" ref="I68:I131" si="10">IF(D68=0,"",B68-B$1003)</f>
        <v/>
      </c>
      <c r="J68" s="47" t="str">
        <f t="shared" ref="J68:J131" si="11">IF(E68=0,"",C68-C$1003)</f>
        <v/>
      </c>
      <c r="K68" s="47" t="str">
        <f t="shared" ref="K68:K131" si="12">IF(D68=0,"",ABS(I68))</f>
        <v/>
      </c>
      <c r="L68" s="47" t="str">
        <f t="shared" ref="L68:L131" si="13">IF(E68=0,"",ABS(J68))</f>
        <v/>
      </c>
      <c r="M68" s="47" t="str">
        <f t="shared" ref="M68:M131" si="14">IF(D68=0,"",(K68-K$1006)^2)</f>
        <v/>
      </c>
      <c r="N68" s="47" t="str">
        <f t="shared" ref="N68:N131" si="15">IF(E68=0,"",(L68-L$1006)^2)</f>
        <v/>
      </c>
    </row>
    <row r="69" spans="1:14" x14ac:dyDescent="0.5">
      <c r="A69" s="44">
        <v>67</v>
      </c>
      <c r="B69" s="42"/>
      <c r="C69" s="42"/>
      <c r="D69" s="50">
        <f t="shared" si="8"/>
        <v>0</v>
      </c>
      <c r="E69" s="50">
        <f t="shared" si="9"/>
        <v>0</v>
      </c>
      <c r="I69" s="47" t="str">
        <f t="shared" si="10"/>
        <v/>
      </c>
      <c r="J69" s="47" t="str">
        <f t="shared" si="11"/>
        <v/>
      </c>
      <c r="K69" s="47" t="str">
        <f t="shared" si="12"/>
        <v/>
      </c>
      <c r="L69" s="47" t="str">
        <f t="shared" si="13"/>
        <v/>
      </c>
      <c r="M69" s="47" t="str">
        <f t="shared" si="14"/>
        <v/>
      </c>
      <c r="N69" s="47" t="str">
        <f t="shared" si="15"/>
        <v/>
      </c>
    </row>
    <row r="70" spans="1:14" x14ac:dyDescent="0.5">
      <c r="A70" s="44">
        <v>68</v>
      </c>
      <c r="B70" s="42"/>
      <c r="C70" s="42"/>
      <c r="D70" s="50">
        <f t="shared" si="8"/>
        <v>0</v>
      </c>
      <c r="E70" s="50">
        <f t="shared" si="9"/>
        <v>0</v>
      </c>
      <c r="I70" s="47" t="str">
        <f t="shared" si="10"/>
        <v/>
      </c>
      <c r="J70" s="47" t="str">
        <f t="shared" si="11"/>
        <v/>
      </c>
      <c r="K70" s="47" t="str">
        <f t="shared" si="12"/>
        <v/>
      </c>
      <c r="L70" s="47" t="str">
        <f t="shared" si="13"/>
        <v/>
      </c>
      <c r="M70" s="47" t="str">
        <f t="shared" si="14"/>
        <v/>
      </c>
      <c r="N70" s="47" t="str">
        <f t="shared" si="15"/>
        <v/>
      </c>
    </row>
    <row r="71" spans="1:14" x14ac:dyDescent="0.5">
      <c r="A71" s="44">
        <v>69</v>
      </c>
      <c r="B71" s="42"/>
      <c r="C71" s="42"/>
      <c r="D71" s="50">
        <f t="shared" si="8"/>
        <v>0</v>
      </c>
      <c r="E71" s="50">
        <f t="shared" si="9"/>
        <v>0</v>
      </c>
      <c r="I71" s="47" t="str">
        <f t="shared" si="10"/>
        <v/>
      </c>
      <c r="J71" s="47" t="str">
        <f t="shared" si="11"/>
        <v/>
      </c>
      <c r="K71" s="47" t="str">
        <f t="shared" si="12"/>
        <v/>
      </c>
      <c r="L71" s="47" t="str">
        <f t="shared" si="13"/>
        <v/>
      </c>
      <c r="M71" s="47" t="str">
        <f t="shared" si="14"/>
        <v/>
      </c>
      <c r="N71" s="47" t="str">
        <f t="shared" si="15"/>
        <v/>
      </c>
    </row>
    <row r="72" spans="1:14" x14ac:dyDescent="0.5">
      <c r="A72" s="44">
        <v>70</v>
      </c>
      <c r="B72" s="42"/>
      <c r="C72" s="42"/>
      <c r="D72" s="50">
        <f t="shared" si="8"/>
        <v>0</v>
      </c>
      <c r="E72" s="50">
        <f t="shared" si="9"/>
        <v>0</v>
      </c>
      <c r="I72" s="47" t="str">
        <f t="shared" si="10"/>
        <v/>
      </c>
      <c r="J72" s="47" t="str">
        <f t="shared" si="11"/>
        <v/>
      </c>
      <c r="K72" s="47" t="str">
        <f t="shared" si="12"/>
        <v/>
      </c>
      <c r="L72" s="47" t="str">
        <f t="shared" si="13"/>
        <v/>
      </c>
      <c r="M72" s="47" t="str">
        <f t="shared" si="14"/>
        <v/>
      </c>
      <c r="N72" s="47" t="str">
        <f t="shared" si="15"/>
        <v/>
      </c>
    </row>
    <row r="73" spans="1:14" x14ac:dyDescent="0.5">
      <c r="A73" s="44">
        <v>71</v>
      </c>
      <c r="B73" s="42"/>
      <c r="C73" s="42"/>
      <c r="D73" s="50">
        <f t="shared" si="8"/>
        <v>0</v>
      </c>
      <c r="E73" s="50">
        <f t="shared" si="9"/>
        <v>0</v>
      </c>
      <c r="I73" s="47" t="str">
        <f t="shared" si="10"/>
        <v/>
      </c>
      <c r="J73" s="47" t="str">
        <f t="shared" si="11"/>
        <v/>
      </c>
      <c r="K73" s="47" t="str">
        <f t="shared" si="12"/>
        <v/>
      </c>
      <c r="L73" s="47" t="str">
        <f t="shared" si="13"/>
        <v/>
      </c>
      <c r="M73" s="47" t="str">
        <f t="shared" si="14"/>
        <v/>
      </c>
      <c r="N73" s="47" t="str">
        <f t="shared" si="15"/>
        <v/>
      </c>
    </row>
    <row r="74" spans="1:14" x14ac:dyDescent="0.5">
      <c r="A74" s="44">
        <v>72</v>
      </c>
      <c r="B74" s="42"/>
      <c r="C74" s="42"/>
      <c r="D74" s="50">
        <f t="shared" si="8"/>
        <v>0</v>
      </c>
      <c r="E74" s="50">
        <f t="shared" si="9"/>
        <v>0</v>
      </c>
      <c r="I74" s="47" t="str">
        <f t="shared" si="10"/>
        <v/>
      </c>
      <c r="J74" s="47" t="str">
        <f t="shared" si="11"/>
        <v/>
      </c>
      <c r="K74" s="47" t="str">
        <f t="shared" si="12"/>
        <v/>
      </c>
      <c r="L74" s="47" t="str">
        <f t="shared" si="13"/>
        <v/>
      </c>
      <c r="M74" s="47" t="str">
        <f t="shared" si="14"/>
        <v/>
      </c>
      <c r="N74" s="47" t="str">
        <f t="shared" si="15"/>
        <v/>
      </c>
    </row>
    <row r="75" spans="1:14" x14ac:dyDescent="0.5">
      <c r="A75" s="44">
        <v>73</v>
      </c>
      <c r="B75" s="42"/>
      <c r="C75" s="42"/>
      <c r="D75" s="50">
        <f t="shared" si="8"/>
        <v>0</v>
      </c>
      <c r="E75" s="50">
        <f t="shared" si="9"/>
        <v>0</v>
      </c>
      <c r="I75" s="47" t="str">
        <f t="shared" si="10"/>
        <v/>
      </c>
      <c r="J75" s="47" t="str">
        <f t="shared" si="11"/>
        <v/>
      </c>
      <c r="K75" s="47" t="str">
        <f t="shared" si="12"/>
        <v/>
      </c>
      <c r="L75" s="47" t="str">
        <f t="shared" si="13"/>
        <v/>
      </c>
      <c r="M75" s="47" t="str">
        <f t="shared" si="14"/>
        <v/>
      </c>
      <c r="N75" s="47" t="str">
        <f t="shared" si="15"/>
        <v/>
      </c>
    </row>
    <row r="76" spans="1:14" x14ac:dyDescent="0.5">
      <c r="A76" s="44">
        <v>74</v>
      </c>
      <c r="B76" s="42"/>
      <c r="C76" s="42"/>
      <c r="D76" s="50">
        <f t="shared" si="8"/>
        <v>0</v>
      </c>
      <c r="E76" s="50">
        <f t="shared" si="9"/>
        <v>0</v>
      </c>
      <c r="I76" s="47" t="str">
        <f t="shared" si="10"/>
        <v/>
      </c>
      <c r="J76" s="47" t="str">
        <f t="shared" si="11"/>
        <v/>
      </c>
      <c r="K76" s="47" t="str">
        <f t="shared" si="12"/>
        <v/>
      </c>
      <c r="L76" s="47" t="str">
        <f t="shared" si="13"/>
        <v/>
      </c>
      <c r="M76" s="47" t="str">
        <f t="shared" si="14"/>
        <v/>
      </c>
      <c r="N76" s="47" t="str">
        <f t="shared" si="15"/>
        <v/>
      </c>
    </row>
    <row r="77" spans="1:14" x14ac:dyDescent="0.5">
      <c r="A77" s="44">
        <v>75</v>
      </c>
      <c r="B77" s="42"/>
      <c r="C77" s="42"/>
      <c r="D77" s="50">
        <f t="shared" si="8"/>
        <v>0</v>
      </c>
      <c r="E77" s="50">
        <f t="shared" si="9"/>
        <v>0</v>
      </c>
      <c r="I77" s="47" t="str">
        <f t="shared" si="10"/>
        <v/>
      </c>
      <c r="J77" s="47" t="str">
        <f t="shared" si="11"/>
        <v/>
      </c>
      <c r="K77" s="47" t="str">
        <f t="shared" si="12"/>
        <v/>
      </c>
      <c r="L77" s="47" t="str">
        <f t="shared" si="13"/>
        <v/>
      </c>
      <c r="M77" s="47" t="str">
        <f t="shared" si="14"/>
        <v/>
      </c>
      <c r="N77" s="47" t="str">
        <f t="shared" si="15"/>
        <v/>
      </c>
    </row>
    <row r="78" spans="1:14" x14ac:dyDescent="0.5">
      <c r="A78" s="44">
        <v>76</v>
      </c>
      <c r="B78" s="42"/>
      <c r="C78" s="42"/>
      <c r="D78" s="50">
        <f t="shared" si="8"/>
        <v>0</v>
      </c>
      <c r="E78" s="50">
        <f t="shared" si="9"/>
        <v>0</v>
      </c>
      <c r="I78" s="47" t="str">
        <f t="shared" si="10"/>
        <v/>
      </c>
      <c r="J78" s="47" t="str">
        <f t="shared" si="11"/>
        <v/>
      </c>
      <c r="K78" s="47" t="str">
        <f t="shared" si="12"/>
        <v/>
      </c>
      <c r="L78" s="47" t="str">
        <f t="shared" si="13"/>
        <v/>
      </c>
      <c r="M78" s="47" t="str">
        <f t="shared" si="14"/>
        <v/>
      </c>
      <c r="N78" s="47" t="str">
        <f t="shared" si="15"/>
        <v/>
      </c>
    </row>
    <row r="79" spans="1:14" x14ac:dyDescent="0.5">
      <c r="A79" s="44">
        <v>77</v>
      </c>
      <c r="B79" s="42"/>
      <c r="C79" s="42"/>
      <c r="D79" s="50">
        <f t="shared" si="8"/>
        <v>0</v>
      </c>
      <c r="E79" s="50">
        <f t="shared" si="9"/>
        <v>0</v>
      </c>
      <c r="I79" s="47" t="str">
        <f t="shared" si="10"/>
        <v/>
      </c>
      <c r="J79" s="47" t="str">
        <f t="shared" si="11"/>
        <v/>
      </c>
      <c r="K79" s="47" t="str">
        <f t="shared" si="12"/>
        <v/>
      </c>
      <c r="L79" s="47" t="str">
        <f t="shared" si="13"/>
        <v/>
      </c>
      <c r="M79" s="47" t="str">
        <f t="shared" si="14"/>
        <v/>
      </c>
      <c r="N79" s="47" t="str">
        <f t="shared" si="15"/>
        <v/>
      </c>
    </row>
    <row r="80" spans="1:14" x14ac:dyDescent="0.5">
      <c r="A80" s="44">
        <v>78</v>
      </c>
      <c r="B80" s="42"/>
      <c r="C80" s="42"/>
      <c r="D80" s="50">
        <f t="shared" si="8"/>
        <v>0</v>
      </c>
      <c r="E80" s="50">
        <f t="shared" si="9"/>
        <v>0</v>
      </c>
      <c r="I80" s="47" t="str">
        <f t="shared" si="10"/>
        <v/>
      </c>
      <c r="J80" s="47" t="str">
        <f t="shared" si="11"/>
        <v/>
      </c>
      <c r="K80" s="47" t="str">
        <f t="shared" si="12"/>
        <v/>
      </c>
      <c r="L80" s="47" t="str">
        <f t="shared" si="13"/>
        <v/>
      </c>
      <c r="M80" s="47" t="str">
        <f t="shared" si="14"/>
        <v/>
      </c>
      <c r="N80" s="47" t="str">
        <f t="shared" si="15"/>
        <v/>
      </c>
    </row>
    <row r="81" spans="1:14" x14ac:dyDescent="0.5">
      <c r="A81" s="44">
        <v>79</v>
      </c>
      <c r="B81" s="42"/>
      <c r="C81" s="42"/>
      <c r="D81" s="50">
        <f t="shared" si="8"/>
        <v>0</v>
      </c>
      <c r="E81" s="50">
        <f t="shared" si="9"/>
        <v>0</v>
      </c>
      <c r="I81" s="47" t="str">
        <f t="shared" si="10"/>
        <v/>
      </c>
      <c r="J81" s="47" t="str">
        <f t="shared" si="11"/>
        <v/>
      </c>
      <c r="K81" s="47" t="str">
        <f t="shared" si="12"/>
        <v/>
      </c>
      <c r="L81" s="47" t="str">
        <f t="shared" si="13"/>
        <v/>
      </c>
      <c r="M81" s="47" t="str">
        <f t="shared" si="14"/>
        <v/>
      </c>
      <c r="N81" s="47" t="str">
        <f t="shared" si="15"/>
        <v/>
      </c>
    </row>
    <row r="82" spans="1:14" x14ac:dyDescent="0.5">
      <c r="A82" s="44">
        <v>80</v>
      </c>
      <c r="B82" s="42"/>
      <c r="C82" s="42"/>
      <c r="D82" s="50">
        <f t="shared" si="8"/>
        <v>0</v>
      </c>
      <c r="E82" s="50">
        <f t="shared" si="9"/>
        <v>0</v>
      </c>
      <c r="I82" s="47" t="str">
        <f t="shared" si="10"/>
        <v/>
      </c>
      <c r="J82" s="47" t="str">
        <f t="shared" si="11"/>
        <v/>
      </c>
      <c r="K82" s="47" t="str">
        <f t="shared" si="12"/>
        <v/>
      </c>
      <c r="L82" s="47" t="str">
        <f t="shared" si="13"/>
        <v/>
      </c>
      <c r="M82" s="47" t="str">
        <f t="shared" si="14"/>
        <v/>
      </c>
      <c r="N82" s="47" t="str">
        <f t="shared" si="15"/>
        <v/>
      </c>
    </row>
    <row r="83" spans="1:14" x14ac:dyDescent="0.5">
      <c r="A83" s="44">
        <v>81</v>
      </c>
      <c r="B83" s="42"/>
      <c r="C83" s="42"/>
      <c r="D83" s="50">
        <f t="shared" si="8"/>
        <v>0</v>
      </c>
      <c r="E83" s="50">
        <f t="shared" si="9"/>
        <v>0</v>
      </c>
      <c r="I83" s="47" t="str">
        <f t="shared" si="10"/>
        <v/>
      </c>
      <c r="J83" s="47" t="str">
        <f t="shared" si="11"/>
        <v/>
      </c>
      <c r="K83" s="47" t="str">
        <f t="shared" si="12"/>
        <v/>
      </c>
      <c r="L83" s="47" t="str">
        <f t="shared" si="13"/>
        <v/>
      </c>
      <c r="M83" s="47" t="str">
        <f t="shared" si="14"/>
        <v/>
      </c>
      <c r="N83" s="47" t="str">
        <f t="shared" si="15"/>
        <v/>
      </c>
    </row>
    <row r="84" spans="1:14" x14ac:dyDescent="0.5">
      <c r="A84" s="44">
        <v>82</v>
      </c>
      <c r="B84" s="42"/>
      <c r="C84" s="42"/>
      <c r="D84" s="50">
        <f t="shared" si="8"/>
        <v>0</v>
      </c>
      <c r="E84" s="50">
        <f t="shared" si="9"/>
        <v>0</v>
      </c>
      <c r="I84" s="47" t="str">
        <f t="shared" si="10"/>
        <v/>
      </c>
      <c r="J84" s="47" t="str">
        <f t="shared" si="11"/>
        <v/>
      </c>
      <c r="K84" s="47" t="str">
        <f t="shared" si="12"/>
        <v/>
      </c>
      <c r="L84" s="47" t="str">
        <f t="shared" si="13"/>
        <v/>
      </c>
      <c r="M84" s="47" t="str">
        <f t="shared" si="14"/>
        <v/>
      </c>
      <c r="N84" s="47" t="str">
        <f t="shared" si="15"/>
        <v/>
      </c>
    </row>
    <row r="85" spans="1:14" x14ac:dyDescent="0.5">
      <c r="A85" s="44">
        <v>83</v>
      </c>
      <c r="B85" s="42"/>
      <c r="C85" s="42"/>
      <c r="D85" s="50">
        <f t="shared" si="8"/>
        <v>0</v>
      </c>
      <c r="E85" s="50">
        <f t="shared" si="9"/>
        <v>0</v>
      </c>
      <c r="I85" s="47" t="str">
        <f t="shared" si="10"/>
        <v/>
      </c>
      <c r="J85" s="47" t="str">
        <f t="shared" si="11"/>
        <v/>
      </c>
      <c r="K85" s="47" t="str">
        <f t="shared" si="12"/>
        <v/>
      </c>
      <c r="L85" s="47" t="str">
        <f t="shared" si="13"/>
        <v/>
      </c>
      <c r="M85" s="47" t="str">
        <f t="shared" si="14"/>
        <v/>
      </c>
      <c r="N85" s="47" t="str">
        <f t="shared" si="15"/>
        <v/>
      </c>
    </row>
    <row r="86" spans="1:14" x14ac:dyDescent="0.5">
      <c r="A86" s="44">
        <v>84</v>
      </c>
      <c r="B86" s="42"/>
      <c r="C86" s="42"/>
      <c r="D86" s="50">
        <f t="shared" si="8"/>
        <v>0</v>
      </c>
      <c r="E86" s="50">
        <f t="shared" si="9"/>
        <v>0</v>
      </c>
      <c r="I86" s="47" t="str">
        <f t="shared" si="10"/>
        <v/>
      </c>
      <c r="J86" s="47" t="str">
        <f t="shared" si="11"/>
        <v/>
      </c>
      <c r="K86" s="47" t="str">
        <f t="shared" si="12"/>
        <v/>
      </c>
      <c r="L86" s="47" t="str">
        <f t="shared" si="13"/>
        <v/>
      </c>
      <c r="M86" s="47" t="str">
        <f t="shared" si="14"/>
        <v/>
      </c>
      <c r="N86" s="47" t="str">
        <f t="shared" si="15"/>
        <v/>
      </c>
    </row>
    <row r="87" spans="1:14" x14ac:dyDescent="0.5">
      <c r="A87" s="44">
        <v>85</v>
      </c>
      <c r="B87" s="42"/>
      <c r="C87" s="42"/>
      <c r="D87" s="50">
        <f t="shared" si="8"/>
        <v>0</v>
      </c>
      <c r="E87" s="50">
        <f t="shared" si="9"/>
        <v>0</v>
      </c>
      <c r="I87" s="47" t="str">
        <f t="shared" si="10"/>
        <v/>
      </c>
      <c r="J87" s="47" t="str">
        <f t="shared" si="11"/>
        <v/>
      </c>
      <c r="K87" s="47" t="str">
        <f t="shared" si="12"/>
        <v/>
      </c>
      <c r="L87" s="47" t="str">
        <f t="shared" si="13"/>
        <v/>
      </c>
      <c r="M87" s="47" t="str">
        <f t="shared" si="14"/>
        <v/>
      </c>
      <c r="N87" s="47" t="str">
        <f t="shared" si="15"/>
        <v/>
      </c>
    </row>
    <row r="88" spans="1:14" x14ac:dyDescent="0.5">
      <c r="A88" s="44">
        <v>86</v>
      </c>
      <c r="B88" s="42"/>
      <c r="C88" s="42"/>
      <c r="D88" s="50">
        <f t="shared" si="8"/>
        <v>0</v>
      </c>
      <c r="E88" s="50">
        <f t="shared" si="9"/>
        <v>0</v>
      </c>
      <c r="I88" s="47" t="str">
        <f t="shared" si="10"/>
        <v/>
      </c>
      <c r="J88" s="47" t="str">
        <f t="shared" si="11"/>
        <v/>
      </c>
      <c r="K88" s="47" t="str">
        <f t="shared" si="12"/>
        <v/>
      </c>
      <c r="L88" s="47" t="str">
        <f t="shared" si="13"/>
        <v/>
      </c>
      <c r="M88" s="47" t="str">
        <f t="shared" si="14"/>
        <v/>
      </c>
      <c r="N88" s="47" t="str">
        <f t="shared" si="15"/>
        <v/>
      </c>
    </row>
    <row r="89" spans="1:14" x14ac:dyDescent="0.5">
      <c r="A89" s="44">
        <v>87</v>
      </c>
      <c r="B89" s="42"/>
      <c r="C89" s="42"/>
      <c r="D89" s="50">
        <f t="shared" si="8"/>
        <v>0</v>
      </c>
      <c r="E89" s="50">
        <f t="shared" si="9"/>
        <v>0</v>
      </c>
      <c r="I89" s="47" t="str">
        <f t="shared" si="10"/>
        <v/>
      </c>
      <c r="J89" s="47" t="str">
        <f t="shared" si="11"/>
        <v/>
      </c>
      <c r="K89" s="47" t="str">
        <f t="shared" si="12"/>
        <v/>
      </c>
      <c r="L89" s="47" t="str">
        <f t="shared" si="13"/>
        <v/>
      </c>
      <c r="M89" s="47" t="str">
        <f t="shared" si="14"/>
        <v/>
      </c>
      <c r="N89" s="47" t="str">
        <f t="shared" si="15"/>
        <v/>
      </c>
    </row>
    <row r="90" spans="1:14" x14ac:dyDescent="0.5">
      <c r="A90" s="44">
        <v>88</v>
      </c>
      <c r="B90" s="42"/>
      <c r="C90" s="42"/>
      <c r="D90" s="50">
        <f t="shared" si="8"/>
        <v>0</v>
      </c>
      <c r="E90" s="50">
        <f t="shared" si="9"/>
        <v>0</v>
      </c>
      <c r="I90" s="47" t="str">
        <f t="shared" si="10"/>
        <v/>
      </c>
      <c r="J90" s="47" t="str">
        <f t="shared" si="11"/>
        <v/>
      </c>
      <c r="K90" s="47" t="str">
        <f t="shared" si="12"/>
        <v/>
      </c>
      <c r="L90" s="47" t="str">
        <f t="shared" si="13"/>
        <v/>
      </c>
      <c r="M90" s="47" t="str">
        <f t="shared" si="14"/>
        <v/>
      </c>
      <c r="N90" s="47" t="str">
        <f t="shared" si="15"/>
        <v/>
      </c>
    </row>
    <row r="91" spans="1:14" x14ac:dyDescent="0.5">
      <c r="A91" s="44">
        <v>89</v>
      </c>
      <c r="B91" s="42"/>
      <c r="C91" s="42"/>
      <c r="D91" s="50">
        <f t="shared" si="8"/>
        <v>0</v>
      </c>
      <c r="E91" s="50">
        <f t="shared" si="9"/>
        <v>0</v>
      </c>
      <c r="I91" s="47" t="str">
        <f t="shared" si="10"/>
        <v/>
      </c>
      <c r="J91" s="47" t="str">
        <f t="shared" si="11"/>
        <v/>
      </c>
      <c r="K91" s="47" t="str">
        <f t="shared" si="12"/>
        <v/>
      </c>
      <c r="L91" s="47" t="str">
        <f t="shared" si="13"/>
        <v/>
      </c>
      <c r="M91" s="47" t="str">
        <f t="shared" si="14"/>
        <v/>
      </c>
      <c r="N91" s="47" t="str">
        <f t="shared" si="15"/>
        <v/>
      </c>
    </row>
    <row r="92" spans="1:14" x14ac:dyDescent="0.5">
      <c r="A92" s="44">
        <v>90</v>
      </c>
      <c r="B92" s="42"/>
      <c r="C92" s="42"/>
      <c r="D92" s="50">
        <f t="shared" si="8"/>
        <v>0</v>
      </c>
      <c r="E92" s="50">
        <f t="shared" si="9"/>
        <v>0</v>
      </c>
      <c r="I92" s="47" t="str">
        <f t="shared" si="10"/>
        <v/>
      </c>
      <c r="J92" s="47" t="str">
        <f t="shared" si="11"/>
        <v/>
      </c>
      <c r="K92" s="47" t="str">
        <f t="shared" si="12"/>
        <v/>
      </c>
      <c r="L92" s="47" t="str">
        <f t="shared" si="13"/>
        <v/>
      </c>
      <c r="M92" s="47" t="str">
        <f t="shared" si="14"/>
        <v/>
      </c>
      <c r="N92" s="47" t="str">
        <f t="shared" si="15"/>
        <v/>
      </c>
    </row>
    <row r="93" spans="1:14" x14ac:dyDescent="0.5">
      <c r="A93" s="44">
        <v>91</v>
      </c>
      <c r="B93" s="42"/>
      <c r="C93" s="42"/>
      <c r="D93" s="50">
        <f t="shared" si="8"/>
        <v>0</v>
      </c>
      <c r="E93" s="50">
        <f t="shared" si="9"/>
        <v>0</v>
      </c>
      <c r="I93" s="47" t="str">
        <f t="shared" si="10"/>
        <v/>
      </c>
      <c r="J93" s="47" t="str">
        <f t="shared" si="11"/>
        <v/>
      </c>
      <c r="K93" s="47" t="str">
        <f t="shared" si="12"/>
        <v/>
      </c>
      <c r="L93" s="47" t="str">
        <f t="shared" si="13"/>
        <v/>
      </c>
      <c r="M93" s="47" t="str">
        <f t="shared" si="14"/>
        <v/>
      </c>
      <c r="N93" s="47" t="str">
        <f t="shared" si="15"/>
        <v/>
      </c>
    </row>
    <row r="94" spans="1:14" x14ac:dyDescent="0.5">
      <c r="A94" s="44">
        <v>92</v>
      </c>
      <c r="B94" s="42"/>
      <c r="C94" s="42"/>
      <c r="D94" s="50">
        <f t="shared" si="8"/>
        <v>0</v>
      </c>
      <c r="E94" s="50">
        <f t="shared" si="9"/>
        <v>0</v>
      </c>
      <c r="I94" s="47" t="str">
        <f t="shared" si="10"/>
        <v/>
      </c>
      <c r="J94" s="47" t="str">
        <f t="shared" si="11"/>
        <v/>
      </c>
      <c r="K94" s="47" t="str">
        <f t="shared" si="12"/>
        <v/>
      </c>
      <c r="L94" s="47" t="str">
        <f t="shared" si="13"/>
        <v/>
      </c>
      <c r="M94" s="47" t="str">
        <f t="shared" si="14"/>
        <v/>
      </c>
      <c r="N94" s="47" t="str">
        <f t="shared" si="15"/>
        <v/>
      </c>
    </row>
    <row r="95" spans="1:14" x14ac:dyDescent="0.5">
      <c r="A95" s="44">
        <v>93</v>
      </c>
      <c r="B95" s="42"/>
      <c r="C95" s="42"/>
      <c r="D95" s="50">
        <f t="shared" si="8"/>
        <v>0</v>
      </c>
      <c r="E95" s="50">
        <f t="shared" si="9"/>
        <v>0</v>
      </c>
      <c r="I95" s="47" t="str">
        <f t="shared" si="10"/>
        <v/>
      </c>
      <c r="J95" s="47" t="str">
        <f t="shared" si="11"/>
        <v/>
      </c>
      <c r="K95" s="47" t="str">
        <f t="shared" si="12"/>
        <v/>
      </c>
      <c r="L95" s="47" t="str">
        <f t="shared" si="13"/>
        <v/>
      </c>
      <c r="M95" s="47" t="str">
        <f t="shared" si="14"/>
        <v/>
      </c>
      <c r="N95" s="47" t="str">
        <f t="shared" si="15"/>
        <v/>
      </c>
    </row>
    <row r="96" spans="1:14" x14ac:dyDescent="0.5">
      <c r="A96" s="44">
        <v>94</v>
      </c>
      <c r="B96" s="42"/>
      <c r="C96" s="42"/>
      <c r="D96" s="50">
        <f t="shared" si="8"/>
        <v>0</v>
      </c>
      <c r="E96" s="50">
        <f t="shared" si="9"/>
        <v>0</v>
      </c>
      <c r="I96" s="47" t="str">
        <f t="shared" si="10"/>
        <v/>
      </c>
      <c r="J96" s="47" t="str">
        <f t="shared" si="11"/>
        <v/>
      </c>
      <c r="K96" s="47" t="str">
        <f t="shared" si="12"/>
        <v/>
      </c>
      <c r="L96" s="47" t="str">
        <f t="shared" si="13"/>
        <v/>
      </c>
      <c r="M96" s="47" t="str">
        <f t="shared" si="14"/>
        <v/>
      </c>
      <c r="N96" s="47" t="str">
        <f t="shared" si="15"/>
        <v/>
      </c>
    </row>
    <row r="97" spans="1:14" x14ac:dyDescent="0.5">
      <c r="A97" s="44">
        <v>95</v>
      </c>
      <c r="B97" s="42"/>
      <c r="C97" s="42"/>
      <c r="D97" s="50">
        <f t="shared" si="8"/>
        <v>0</v>
      </c>
      <c r="E97" s="50">
        <f t="shared" si="9"/>
        <v>0</v>
      </c>
      <c r="I97" s="47" t="str">
        <f t="shared" si="10"/>
        <v/>
      </c>
      <c r="J97" s="47" t="str">
        <f t="shared" si="11"/>
        <v/>
      </c>
      <c r="K97" s="47" t="str">
        <f t="shared" si="12"/>
        <v/>
      </c>
      <c r="L97" s="47" t="str">
        <f t="shared" si="13"/>
        <v/>
      </c>
      <c r="M97" s="47" t="str">
        <f t="shared" si="14"/>
        <v/>
      </c>
      <c r="N97" s="47" t="str">
        <f t="shared" si="15"/>
        <v/>
      </c>
    </row>
    <row r="98" spans="1:14" x14ac:dyDescent="0.5">
      <c r="A98" s="44">
        <v>96</v>
      </c>
      <c r="B98" s="42"/>
      <c r="C98" s="42"/>
      <c r="D98" s="50">
        <f t="shared" si="8"/>
        <v>0</v>
      </c>
      <c r="E98" s="50">
        <f t="shared" si="9"/>
        <v>0</v>
      </c>
      <c r="I98" s="47" t="str">
        <f t="shared" si="10"/>
        <v/>
      </c>
      <c r="J98" s="47" t="str">
        <f t="shared" si="11"/>
        <v/>
      </c>
      <c r="K98" s="47" t="str">
        <f t="shared" si="12"/>
        <v/>
      </c>
      <c r="L98" s="47" t="str">
        <f t="shared" si="13"/>
        <v/>
      </c>
      <c r="M98" s="47" t="str">
        <f t="shared" si="14"/>
        <v/>
      </c>
      <c r="N98" s="47" t="str">
        <f t="shared" si="15"/>
        <v/>
      </c>
    </row>
    <row r="99" spans="1:14" x14ac:dyDescent="0.5">
      <c r="A99" s="44">
        <v>97</v>
      </c>
      <c r="B99" s="42"/>
      <c r="C99" s="42"/>
      <c r="D99" s="50">
        <f t="shared" si="8"/>
        <v>0</v>
      </c>
      <c r="E99" s="50">
        <f t="shared" si="9"/>
        <v>0</v>
      </c>
      <c r="I99" s="47" t="str">
        <f t="shared" si="10"/>
        <v/>
      </c>
      <c r="J99" s="47" t="str">
        <f t="shared" si="11"/>
        <v/>
      </c>
      <c r="K99" s="47" t="str">
        <f t="shared" si="12"/>
        <v/>
      </c>
      <c r="L99" s="47" t="str">
        <f t="shared" si="13"/>
        <v/>
      </c>
      <c r="M99" s="47" t="str">
        <f t="shared" si="14"/>
        <v/>
      </c>
      <c r="N99" s="47" t="str">
        <f t="shared" si="15"/>
        <v/>
      </c>
    </row>
    <row r="100" spans="1:14" x14ac:dyDescent="0.5">
      <c r="A100" s="44">
        <v>98</v>
      </c>
      <c r="B100" s="42"/>
      <c r="C100" s="42"/>
      <c r="D100" s="50">
        <f t="shared" si="8"/>
        <v>0</v>
      </c>
      <c r="E100" s="50">
        <f t="shared" si="9"/>
        <v>0</v>
      </c>
      <c r="I100" s="47" t="str">
        <f t="shared" si="10"/>
        <v/>
      </c>
      <c r="J100" s="47" t="str">
        <f t="shared" si="11"/>
        <v/>
      </c>
      <c r="K100" s="47" t="str">
        <f t="shared" si="12"/>
        <v/>
      </c>
      <c r="L100" s="47" t="str">
        <f t="shared" si="13"/>
        <v/>
      </c>
      <c r="M100" s="47" t="str">
        <f t="shared" si="14"/>
        <v/>
      </c>
      <c r="N100" s="47" t="str">
        <f t="shared" si="15"/>
        <v/>
      </c>
    </row>
    <row r="101" spans="1:14" x14ac:dyDescent="0.5">
      <c r="A101" s="44">
        <v>99</v>
      </c>
      <c r="B101" s="42"/>
      <c r="C101" s="42"/>
      <c r="D101" s="50">
        <f t="shared" si="8"/>
        <v>0</v>
      </c>
      <c r="E101" s="50">
        <f t="shared" si="9"/>
        <v>0</v>
      </c>
      <c r="I101" s="47" t="str">
        <f t="shared" si="10"/>
        <v/>
      </c>
      <c r="J101" s="47" t="str">
        <f t="shared" si="11"/>
        <v/>
      </c>
      <c r="K101" s="47" t="str">
        <f t="shared" si="12"/>
        <v/>
      </c>
      <c r="L101" s="47" t="str">
        <f t="shared" si="13"/>
        <v/>
      </c>
      <c r="M101" s="47" t="str">
        <f t="shared" si="14"/>
        <v/>
      </c>
      <c r="N101" s="47" t="str">
        <f t="shared" si="15"/>
        <v/>
      </c>
    </row>
    <row r="102" spans="1:14" x14ac:dyDescent="0.5">
      <c r="A102" s="44">
        <v>100</v>
      </c>
      <c r="B102" s="42"/>
      <c r="C102" s="42"/>
      <c r="D102" s="50">
        <f t="shared" si="8"/>
        <v>0</v>
      </c>
      <c r="E102" s="50">
        <f t="shared" si="9"/>
        <v>0</v>
      </c>
      <c r="I102" s="47" t="str">
        <f t="shared" si="10"/>
        <v/>
      </c>
      <c r="J102" s="47" t="str">
        <f t="shared" si="11"/>
        <v/>
      </c>
      <c r="K102" s="47" t="str">
        <f t="shared" si="12"/>
        <v/>
      </c>
      <c r="L102" s="47" t="str">
        <f t="shared" si="13"/>
        <v/>
      </c>
      <c r="M102" s="47" t="str">
        <f t="shared" si="14"/>
        <v/>
      </c>
      <c r="N102" s="47" t="str">
        <f t="shared" si="15"/>
        <v/>
      </c>
    </row>
    <row r="103" spans="1:14" x14ac:dyDescent="0.5">
      <c r="A103" s="44">
        <v>101</v>
      </c>
      <c r="B103" s="42"/>
      <c r="C103" s="42"/>
      <c r="D103" s="50">
        <f t="shared" si="8"/>
        <v>0</v>
      </c>
      <c r="E103" s="50">
        <f t="shared" si="9"/>
        <v>0</v>
      </c>
      <c r="I103" s="47" t="str">
        <f t="shared" si="10"/>
        <v/>
      </c>
      <c r="J103" s="47" t="str">
        <f t="shared" si="11"/>
        <v/>
      </c>
      <c r="K103" s="47" t="str">
        <f t="shared" si="12"/>
        <v/>
      </c>
      <c r="L103" s="47" t="str">
        <f t="shared" si="13"/>
        <v/>
      </c>
      <c r="M103" s="47" t="str">
        <f t="shared" si="14"/>
        <v/>
      </c>
      <c r="N103" s="47" t="str">
        <f t="shared" si="15"/>
        <v/>
      </c>
    </row>
    <row r="104" spans="1:14" x14ac:dyDescent="0.5">
      <c r="A104" s="44">
        <v>102</v>
      </c>
      <c r="B104" s="42"/>
      <c r="C104" s="42"/>
      <c r="D104" s="50">
        <f t="shared" si="8"/>
        <v>0</v>
      </c>
      <c r="E104" s="50">
        <f t="shared" si="9"/>
        <v>0</v>
      </c>
      <c r="I104" s="47" t="str">
        <f t="shared" si="10"/>
        <v/>
      </c>
      <c r="J104" s="47" t="str">
        <f t="shared" si="11"/>
        <v/>
      </c>
      <c r="K104" s="47" t="str">
        <f t="shared" si="12"/>
        <v/>
      </c>
      <c r="L104" s="47" t="str">
        <f t="shared" si="13"/>
        <v/>
      </c>
      <c r="M104" s="47" t="str">
        <f t="shared" si="14"/>
        <v/>
      </c>
      <c r="N104" s="47" t="str">
        <f t="shared" si="15"/>
        <v/>
      </c>
    </row>
    <row r="105" spans="1:14" x14ac:dyDescent="0.5">
      <c r="A105" s="44">
        <v>103</v>
      </c>
      <c r="B105" s="42"/>
      <c r="C105" s="42"/>
      <c r="D105" s="50">
        <f t="shared" si="8"/>
        <v>0</v>
      </c>
      <c r="E105" s="50">
        <f t="shared" si="9"/>
        <v>0</v>
      </c>
      <c r="I105" s="47" t="str">
        <f t="shared" si="10"/>
        <v/>
      </c>
      <c r="J105" s="47" t="str">
        <f t="shared" si="11"/>
        <v/>
      </c>
      <c r="K105" s="47" t="str">
        <f t="shared" si="12"/>
        <v/>
      </c>
      <c r="L105" s="47" t="str">
        <f t="shared" si="13"/>
        <v/>
      </c>
      <c r="M105" s="47" t="str">
        <f t="shared" si="14"/>
        <v/>
      </c>
      <c r="N105" s="47" t="str">
        <f t="shared" si="15"/>
        <v/>
      </c>
    </row>
    <row r="106" spans="1:14" x14ac:dyDescent="0.5">
      <c r="A106" s="44">
        <v>104</v>
      </c>
      <c r="B106" s="42"/>
      <c r="C106" s="42"/>
      <c r="D106" s="50">
        <f t="shared" si="8"/>
        <v>0</v>
      </c>
      <c r="E106" s="50">
        <f t="shared" si="9"/>
        <v>0</v>
      </c>
      <c r="I106" s="47" t="str">
        <f t="shared" si="10"/>
        <v/>
      </c>
      <c r="J106" s="47" t="str">
        <f t="shared" si="11"/>
        <v/>
      </c>
      <c r="K106" s="47" t="str">
        <f t="shared" si="12"/>
        <v/>
      </c>
      <c r="L106" s="47" t="str">
        <f t="shared" si="13"/>
        <v/>
      </c>
      <c r="M106" s="47" t="str">
        <f t="shared" si="14"/>
        <v/>
      </c>
      <c r="N106" s="47" t="str">
        <f t="shared" si="15"/>
        <v/>
      </c>
    </row>
    <row r="107" spans="1:14" x14ac:dyDescent="0.5">
      <c r="A107" s="44">
        <v>105</v>
      </c>
      <c r="B107" s="42"/>
      <c r="C107" s="42"/>
      <c r="D107" s="50">
        <f t="shared" si="8"/>
        <v>0</v>
      </c>
      <c r="E107" s="50">
        <f t="shared" si="9"/>
        <v>0</v>
      </c>
      <c r="I107" s="47" t="str">
        <f t="shared" si="10"/>
        <v/>
      </c>
      <c r="J107" s="47" t="str">
        <f t="shared" si="11"/>
        <v/>
      </c>
      <c r="K107" s="47" t="str">
        <f t="shared" si="12"/>
        <v/>
      </c>
      <c r="L107" s="47" t="str">
        <f t="shared" si="13"/>
        <v/>
      </c>
      <c r="M107" s="47" t="str">
        <f t="shared" si="14"/>
        <v/>
      </c>
      <c r="N107" s="47" t="str">
        <f t="shared" si="15"/>
        <v/>
      </c>
    </row>
    <row r="108" spans="1:14" x14ac:dyDescent="0.5">
      <c r="A108" s="44">
        <v>106</v>
      </c>
      <c r="B108" s="42"/>
      <c r="C108" s="42"/>
      <c r="D108" s="50">
        <f t="shared" si="8"/>
        <v>0</v>
      </c>
      <c r="E108" s="50">
        <f t="shared" si="9"/>
        <v>0</v>
      </c>
      <c r="I108" s="47" t="str">
        <f t="shared" si="10"/>
        <v/>
      </c>
      <c r="J108" s="47" t="str">
        <f t="shared" si="11"/>
        <v/>
      </c>
      <c r="K108" s="47" t="str">
        <f t="shared" si="12"/>
        <v/>
      </c>
      <c r="L108" s="47" t="str">
        <f t="shared" si="13"/>
        <v/>
      </c>
      <c r="M108" s="47" t="str">
        <f t="shared" si="14"/>
        <v/>
      </c>
      <c r="N108" s="47" t="str">
        <f t="shared" si="15"/>
        <v/>
      </c>
    </row>
    <row r="109" spans="1:14" x14ac:dyDescent="0.5">
      <c r="A109" s="44">
        <v>107</v>
      </c>
      <c r="B109" s="42"/>
      <c r="C109" s="42"/>
      <c r="D109" s="50">
        <f t="shared" si="8"/>
        <v>0</v>
      </c>
      <c r="E109" s="50">
        <f t="shared" si="9"/>
        <v>0</v>
      </c>
      <c r="I109" s="47" t="str">
        <f t="shared" si="10"/>
        <v/>
      </c>
      <c r="J109" s="47" t="str">
        <f t="shared" si="11"/>
        <v/>
      </c>
      <c r="K109" s="47" t="str">
        <f t="shared" si="12"/>
        <v/>
      </c>
      <c r="L109" s="47" t="str">
        <f t="shared" si="13"/>
        <v/>
      </c>
      <c r="M109" s="47" t="str">
        <f t="shared" si="14"/>
        <v/>
      </c>
      <c r="N109" s="47" t="str">
        <f t="shared" si="15"/>
        <v/>
      </c>
    </row>
    <row r="110" spans="1:14" x14ac:dyDescent="0.5">
      <c r="A110" s="44">
        <v>108</v>
      </c>
      <c r="B110" s="42"/>
      <c r="C110" s="42"/>
      <c r="D110" s="50">
        <f t="shared" si="8"/>
        <v>0</v>
      </c>
      <c r="E110" s="50">
        <f t="shared" si="9"/>
        <v>0</v>
      </c>
      <c r="I110" s="47" t="str">
        <f t="shared" si="10"/>
        <v/>
      </c>
      <c r="J110" s="47" t="str">
        <f t="shared" si="11"/>
        <v/>
      </c>
      <c r="K110" s="47" t="str">
        <f t="shared" si="12"/>
        <v/>
      </c>
      <c r="L110" s="47" t="str">
        <f t="shared" si="13"/>
        <v/>
      </c>
      <c r="M110" s="47" t="str">
        <f t="shared" si="14"/>
        <v/>
      </c>
      <c r="N110" s="47" t="str">
        <f t="shared" si="15"/>
        <v/>
      </c>
    </row>
    <row r="111" spans="1:14" x14ac:dyDescent="0.5">
      <c r="A111" s="44">
        <v>109</v>
      </c>
      <c r="B111" s="42"/>
      <c r="C111" s="42"/>
      <c r="D111" s="50">
        <f t="shared" si="8"/>
        <v>0</v>
      </c>
      <c r="E111" s="50">
        <f t="shared" si="9"/>
        <v>0</v>
      </c>
      <c r="I111" s="47" t="str">
        <f t="shared" si="10"/>
        <v/>
      </c>
      <c r="J111" s="47" t="str">
        <f t="shared" si="11"/>
        <v/>
      </c>
      <c r="K111" s="47" t="str">
        <f t="shared" si="12"/>
        <v/>
      </c>
      <c r="L111" s="47" t="str">
        <f t="shared" si="13"/>
        <v/>
      </c>
      <c r="M111" s="47" t="str">
        <f t="shared" si="14"/>
        <v/>
      </c>
      <c r="N111" s="47" t="str">
        <f t="shared" si="15"/>
        <v/>
      </c>
    </row>
    <row r="112" spans="1:14" x14ac:dyDescent="0.5">
      <c r="A112" s="44">
        <v>110</v>
      </c>
      <c r="B112" s="42"/>
      <c r="C112" s="42"/>
      <c r="D112" s="50">
        <f t="shared" si="8"/>
        <v>0</v>
      </c>
      <c r="E112" s="50">
        <f t="shared" si="9"/>
        <v>0</v>
      </c>
      <c r="I112" s="47" t="str">
        <f t="shared" si="10"/>
        <v/>
      </c>
      <c r="J112" s="47" t="str">
        <f t="shared" si="11"/>
        <v/>
      </c>
      <c r="K112" s="47" t="str">
        <f t="shared" si="12"/>
        <v/>
      </c>
      <c r="L112" s="47" t="str">
        <f t="shared" si="13"/>
        <v/>
      </c>
      <c r="M112" s="47" t="str">
        <f t="shared" si="14"/>
        <v/>
      </c>
      <c r="N112" s="47" t="str">
        <f t="shared" si="15"/>
        <v/>
      </c>
    </row>
    <row r="113" spans="1:14" x14ac:dyDescent="0.5">
      <c r="A113" s="44">
        <v>111</v>
      </c>
      <c r="B113" s="42"/>
      <c r="C113" s="42"/>
      <c r="D113" s="50">
        <f t="shared" si="8"/>
        <v>0</v>
      </c>
      <c r="E113" s="50">
        <f t="shared" si="9"/>
        <v>0</v>
      </c>
      <c r="I113" s="47" t="str">
        <f t="shared" si="10"/>
        <v/>
      </c>
      <c r="J113" s="47" t="str">
        <f t="shared" si="11"/>
        <v/>
      </c>
      <c r="K113" s="47" t="str">
        <f t="shared" si="12"/>
        <v/>
      </c>
      <c r="L113" s="47" t="str">
        <f t="shared" si="13"/>
        <v/>
      </c>
      <c r="M113" s="47" t="str">
        <f t="shared" si="14"/>
        <v/>
      </c>
      <c r="N113" s="47" t="str">
        <f t="shared" si="15"/>
        <v/>
      </c>
    </row>
    <row r="114" spans="1:14" x14ac:dyDescent="0.5">
      <c r="A114" s="44">
        <v>112</v>
      </c>
      <c r="B114" s="42"/>
      <c r="C114" s="42"/>
      <c r="D114" s="50">
        <f t="shared" si="8"/>
        <v>0</v>
      </c>
      <c r="E114" s="50">
        <f t="shared" si="9"/>
        <v>0</v>
      </c>
      <c r="I114" s="47" t="str">
        <f t="shared" si="10"/>
        <v/>
      </c>
      <c r="J114" s="47" t="str">
        <f t="shared" si="11"/>
        <v/>
      </c>
      <c r="K114" s="47" t="str">
        <f t="shared" si="12"/>
        <v/>
      </c>
      <c r="L114" s="47" t="str">
        <f t="shared" si="13"/>
        <v/>
      </c>
      <c r="M114" s="47" t="str">
        <f t="shared" si="14"/>
        <v/>
      </c>
      <c r="N114" s="47" t="str">
        <f t="shared" si="15"/>
        <v/>
      </c>
    </row>
    <row r="115" spans="1:14" x14ac:dyDescent="0.5">
      <c r="A115" s="44">
        <v>113</v>
      </c>
      <c r="B115" s="42"/>
      <c r="C115" s="42"/>
      <c r="D115" s="50">
        <f t="shared" si="8"/>
        <v>0</v>
      </c>
      <c r="E115" s="50">
        <f t="shared" si="9"/>
        <v>0</v>
      </c>
      <c r="I115" s="47" t="str">
        <f t="shared" si="10"/>
        <v/>
      </c>
      <c r="J115" s="47" t="str">
        <f t="shared" si="11"/>
        <v/>
      </c>
      <c r="K115" s="47" t="str">
        <f t="shared" si="12"/>
        <v/>
      </c>
      <c r="L115" s="47" t="str">
        <f t="shared" si="13"/>
        <v/>
      </c>
      <c r="M115" s="47" t="str">
        <f t="shared" si="14"/>
        <v/>
      </c>
      <c r="N115" s="47" t="str">
        <f t="shared" si="15"/>
        <v/>
      </c>
    </row>
    <row r="116" spans="1:14" x14ac:dyDescent="0.5">
      <c r="A116" s="44">
        <v>114</v>
      </c>
      <c r="B116" s="42"/>
      <c r="C116" s="42"/>
      <c r="D116" s="50">
        <f t="shared" si="8"/>
        <v>0</v>
      </c>
      <c r="E116" s="50">
        <f t="shared" si="9"/>
        <v>0</v>
      </c>
      <c r="I116" s="47" t="str">
        <f t="shared" si="10"/>
        <v/>
      </c>
      <c r="J116" s="47" t="str">
        <f t="shared" si="11"/>
        <v/>
      </c>
      <c r="K116" s="47" t="str">
        <f t="shared" si="12"/>
        <v/>
      </c>
      <c r="L116" s="47" t="str">
        <f t="shared" si="13"/>
        <v/>
      </c>
      <c r="M116" s="47" t="str">
        <f t="shared" si="14"/>
        <v/>
      </c>
      <c r="N116" s="47" t="str">
        <f t="shared" si="15"/>
        <v/>
      </c>
    </row>
    <row r="117" spans="1:14" x14ac:dyDescent="0.5">
      <c r="A117" s="44">
        <v>115</v>
      </c>
      <c r="B117" s="42"/>
      <c r="C117" s="42"/>
      <c r="D117" s="50">
        <f t="shared" si="8"/>
        <v>0</v>
      </c>
      <c r="E117" s="50">
        <f t="shared" si="9"/>
        <v>0</v>
      </c>
      <c r="I117" s="47" t="str">
        <f t="shared" si="10"/>
        <v/>
      </c>
      <c r="J117" s="47" t="str">
        <f t="shared" si="11"/>
        <v/>
      </c>
      <c r="K117" s="47" t="str">
        <f t="shared" si="12"/>
        <v/>
      </c>
      <c r="L117" s="47" t="str">
        <f t="shared" si="13"/>
        <v/>
      </c>
      <c r="M117" s="47" t="str">
        <f t="shared" si="14"/>
        <v/>
      </c>
      <c r="N117" s="47" t="str">
        <f t="shared" si="15"/>
        <v/>
      </c>
    </row>
    <row r="118" spans="1:14" x14ac:dyDescent="0.5">
      <c r="A118" s="44">
        <v>116</v>
      </c>
      <c r="B118" s="42"/>
      <c r="C118" s="42"/>
      <c r="D118" s="50">
        <f t="shared" si="8"/>
        <v>0</v>
      </c>
      <c r="E118" s="50">
        <f t="shared" si="9"/>
        <v>0</v>
      </c>
      <c r="I118" s="47" t="str">
        <f t="shared" si="10"/>
        <v/>
      </c>
      <c r="J118" s="47" t="str">
        <f t="shared" si="11"/>
        <v/>
      </c>
      <c r="K118" s="47" t="str">
        <f t="shared" si="12"/>
        <v/>
      </c>
      <c r="L118" s="47" t="str">
        <f t="shared" si="13"/>
        <v/>
      </c>
      <c r="M118" s="47" t="str">
        <f t="shared" si="14"/>
        <v/>
      </c>
      <c r="N118" s="47" t="str">
        <f t="shared" si="15"/>
        <v/>
      </c>
    </row>
    <row r="119" spans="1:14" x14ac:dyDescent="0.5">
      <c r="A119" s="44">
        <v>117</v>
      </c>
      <c r="B119" s="42"/>
      <c r="C119" s="42"/>
      <c r="D119" s="50">
        <f t="shared" si="8"/>
        <v>0</v>
      </c>
      <c r="E119" s="50">
        <f t="shared" si="9"/>
        <v>0</v>
      </c>
      <c r="I119" s="47" t="str">
        <f t="shared" si="10"/>
        <v/>
      </c>
      <c r="J119" s="47" t="str">
        <f t="shared" si="11"/>
        <v/>
      </c>
      <c r="K119" s="47" t="str">
        <f t="shared" si="12"/>
        <v/>
      </c>
      <c r="L119" s="47" t="str">
        <f t="shared" si="13"/>
        <v/>
      </c>
      <c r="M119" s="47" t="str">
        <f t="shared" si="14"/>
        <v/>
      </c>
      <c r="N119" s="47" t="str">
        <f t="shared" si="15"/>
        <v/>
      </c>
    </row>
    <row r="120" spans="1:14" x14ac:dyDescent="0.5">
      <c r="A120" s="44">
        <v>118</v>
      </c>
      <c r="B120" s="42"/>
      <c r="C120" s="42"/>
      <c r="D120" s="50">
        <f t="shared" si="8"/>
        <v>0</v>
      </c>
      <c r="E120" s="50">
        <f t="shared" si="9"/>
        <v>0</v>
      </c>
      <c r="I120" s="47" t="str">
        <f t="shared" si="10"/>
        <v/>
      </c>
      <c r="J120" s="47" t="str">
        <f t="shared" si="11"/>
        <v/>
      </c>
      <c r="K120" s="47" t="str">
        <f t="shared" si="12"/>
        <v/>
      </c>
      <c r="L120" s="47" t="str">
        <f t="shared" si="13"/>
        <v/>
      </c>
      <c r="M120" s="47" t="str">
        <f t="shared" si="14"/>
        <v/>
      </c>
      <c r="N120" s="47" t="str">
        <f t="shared" si="15"/>
        <v/>
      </c>
    </row>
    <row r="121" spans="1:14" x14ac:dyDescent="0.5">
      <c r="A121" s="44">
        <v>119</v>
      </c>
      <c r="B121" s="42"/>
      <c r="C121" s="42"/>
      <c r="D121" s="50">
        <f t="shared" si="8"/>
        <v>0</v>
      </c>
      <c r="E121" s="50">
        <f t="shared" si="9"/>
        <v>0</v>
      </c>
      <c r="I121" s="47" t="str">
        <f t="shared" si="10"/>
        <v/>
      </c>
      <c r="J121" s="47" t="str">
        <f t="shared" si="11"/>
        <v/>
      </c>
      <c r="K121" s="47" t="str">
        <f t="shared" si="12"/>
        <v/>
      </c>
      <c r="L121" s="47" t="str">
        <f t="shared" si="13"/>
        <v/>
      </c>
      <c r="M121" s="47" t="str">
        <f t="shared" si="14"/>
        <v/>
      </c>
      <c r="N121" s="47" t="str">
        <f t="shared" si="15"/>
        <v/>
      </c>
    </row>
    <row r="122" spans="1:14" x14ac:dyDescent="0.5">
      <c r="A122" s="44">
        <v>120</v>
      </c>
      <c r="B122" s="42"/>
      <c r="C122" s="42"/>
      <c r="D122" s="50">
        <f t="shared" si="8"/>
        <v>0</v>
      </c>
      <c r="E122" s="50">
        <f t="shared" si="9"/>
        <v>0</v>
      </c>
      <c r="I122" s="47" t="str">
        <f t="shared" si="10"/>
        <v/>
      </c>
      <c r="J122" s="47" t="str">
        <f t="shared" si="11"/>
        <v/>
      </c>
      <c r="K122" s="47" t="str">
        <f t="shared" si="12"/>
        <v/>
      </c>
      <c r="L122" s="47" t="str">
        <f t="shared" si="13"/>
        <v/>
      </c>
      <c r="M122" s="47" t="str">
        <f t="shared" si="14"/>
        <v/>
      </c>
      <c r="N122" s="47" t="str">
        <f t="shared" si="15"/>
        <v/>
      </c>
    </row>
    <row r="123" spans="1:14" x14ac:dyDescent="0.5">
      <c r="A123" s="44">
        <v>121</v>
      </c>
      <c r="B123" s="42"/>
      <c r="C123" s="42"/>
      <c r="D123" s="50">
        <f t="shared" si="8"/>
        <v>0</v>
      </c>
      <c r="E123" s="50">
        <f t="shared" si="9"/>
        <v>0</v>
      </c>
      <c r="I123" s="47" t="str">
        <f t="shared" si="10"/>
        <v/>
      </c>
      <c r="J123" s="47" t="str">
        <f t="shared" si="11"/>
        <v/>
      </c>
      <c r="K123" s="47" t="str">
        <f t="shared" si="12"/>
        <v/>
      </c>
      <c r="L123" s="47" t="str">
        <f t="shared" si="13"/>
        <v/>
      </c>
      <c r="M123" s="47" t="str">
        <f t="shared" si="14"/>
        <v/>
      </c>
      <c r="N123" s="47" t="str">
        <f t="shared" si="15"/>
        <v/>
      </c>
    </row>
    <row r="124" spans="1:14" x14ac:dyDescent="0.5">
      <c r="A124" s="44">
        <v>122</v>
      </c>
      <c r="B124" s="42"/>
      <c r="C124" s="42"/>
      <c r="D124" s="50">
        <f t="shared" si="8"/>
        <v>0</v>
      </c>
      <c r="E124" s="50">
        <f t="shared" si="9"/>
        <v>0</v>
      </c>
      <c r="I124" s="47" t="str">
        <f t="shared" si="10"/>
        <v/>
      </c>
      <c r="J124" s="47" t="str">
        <f t="shared" si="11"/>
        <v/>
      </c>
      <c r="K124" s="47" t="str">
        <f t="shared" si="12"/>
        <v/>
      </c>
      <c r="L124" s="47" t="str">
        <f t="shared" si="13"/>
        <v/>
      </c>
      <c r="M124" s="47" t="str">
        <f t="shared" si="14"/>
        <v/>
      </c>
      <c r="N124" s="47" t="str">
        <f t="shared" si="15"/>
        <v/>
      </c>
    </row>
    <row r="125" spans="1:14" x14ac:dyDescent="0.5">
      <c r="A125" s="44">
        <v>123</v>
      </c>
      <c r="B125" s="42"/>
      <c r="C125" s="42"/>
      <c r="D125" s="50">
        <f t="shared" si="8"/>
        <v>0</v>
      </c>
      <c r="E125" s="50">
        <f t="shared" si="9"/>
        <v>0</v>
      </c>
      <c r="I125" s="47" t="str">
        <f t="shared" si="10"/>
        <v/>
      </c>
      <c r="J125" s="47" t="str">
        <f t="shared" si="11"/>
        <v/>
      </c>
      <c r="K125" s="47" t="str">
        <f t="shared" si="12"/>
        <v/>
      </c>
      <c r="L125" s="47" t="str">
        <f t="shared" si="13"/>
        <v/>
      </c>
      <c r="M125" s="47" t="str">
        <f t="shared" si="14"/>
        <v/>
      </c>
      <c r="N125" s="47" t="str">
        <f t="shared" si="15"/>
        <v/>
      </c>
    </row>
    <row r="126" spans="1:14" x14ac:dyDescent="0.5">
      <c r="A126" s="44">
        <v>124</v>
      </c>
      <c r="B126" s="42"/>
      <c r="C126" s="42"/>
      <c r="D126" s="50">
        <f t="shared" si="8"/>
        <v>0</v>
      </c>
      <c r="E126" s="50">
        <f t="shared" si="9"/>
        <v>0</v>
      </c>
      <c r="I126" s="47" t="str">
        <f t="shared" si="10"/>
        <v/>
      </c>
      <c r="J126" s="47" t="str">
        <f t="shared" si="11"/>
        <v/>
      </c>
      <c r="K126" s="47" t="str">
        <f t="shared" si="12"/>
        <v/>
      </c>
      <c r="L126" s="47" t="str">
        <f t="shared" si="13"/>
        <v/>
      </c>
      <c r="M126" s="47" t="str">
        <f t="shared" si="14"/>
        <v/>
      </c>
      <c r="N126" s="47" t="str">
        <f t="shared" si="15"/>
        <v/>
      </c>
    </row>
    <row r="127" spans="1:14" x14ac:dyDescent="0.5">
      <c r="A127" s="44">
        <v>125</v>
      </c>
      <c r="B127" s="42"/>
      <c r="C127" s="42"/>
      <c r="D127" s="50">
        <f t="shared" si="8"/>
        <v>0</v>
      </c>
      <c r="E127" s="50">
        <f t="shared" si="9"/>
        <v>0</v>
      </c>
      <c r="I127" s="47" t="str">
        <f t="shared" si="10"/>
        <v/>
      </c>
      <c r="J127" s="47" t="str">
        <f t="shared" si="11"/>
        <v/>
      </c>
      <c r="K127" s="47" t="str">
        <f t="shared" si="12"/>
        <v/>
      </c>
      <c r="L127" s="47" t="str">
        <f t="shared" si="13"/>
        <v/>
      </c>
      <c r="M127" s="47" t="str">
        <f t="shared" si="14"/>
        <v/>
      </c>
      <c r="N127" s="47" t="str">
        <f t="shared" si="15"/>
        <v/>
      </c>
    </row>
    <row r="128" spans="1:14" x14ac:dyDescent="0.5">
      <c r="A128" s="44">
        <v>126</v>
      </c>
      <c r="B128" s="42"/>
      <c r="C128" s="42"/>
      <c r="D128" s="50">
        <f t="shared" si="8"/>
        <v>0</v>
      </c>
      <c r="E128" s="50">
        <f t="shared" si="9"/>
        <v>0</v>
      </c>
      <c r="I128" s="47" t="str">
        <f t="shared" si="10"/>
        <v/>
      </c>
      <c r="J128" s="47" t="str">
        <f t="shared" si="11"/>
        <v/>
      </c>
      <c r="K128" s="47" t="str">
        <f t="shared" si="12"/>
        <v/>
      </c>
      <c r="L128" s="47" t="str">
        <f t="shared" si="13"/>
        <v/>
      </c>
      <c r="M128" s="47" t="str">
        <f t="shared" si="14"/>
        <v/>
      </c>
      <c r="N128" s="47" t="str">
        <f t="shared" si="15"/>
        <v/>
      </c>
    </row>
    <row r="129" spans="1:14" x14ac:dyDescent="0.5">
      <c r="A129" s="44">
        <v>127</v>
      </c>
      <c r="B129" s="42"/>
      <c r="C129" s="42"/>
      <c r="D129" s="50">
        <f t="shared" si="8"/>
        <v>0</v>
      </c>
      <c r="E129" s="50">
        <f t="shared" si="9"/>
        <v>0</v>
      </c>
      <c r="I129" s="47" t="str">
        <f t="shared" si="10"/>
        <v/>
      </c>
      <c r="J129" s="47" t="str">
        <f t="shared" si="11"/>
        <v/>
      </c>
      <c r="K129" s="47" t="str">
        <f t="shared" si="12"/>
        <v/>
      </c>
      <c r="L129" s="47" t="str">
        <f t="shared" si="13"/>
        <v/>
      </c>
      <c r="M129" s="47" t="str">
        <f t="shared" si="14"/>
        <v/>
      </c>
      <c r="N129" s="47" t="str">
        <f t="shared" si="15"/>
        <v/>
      </c>
    </row>
    <row r="130" spans="1:14" x14ac:dyDescent="0.5">
      <c r="A130" s="44">
        <v>128</v>
      </c>
      <c r="B130" s="42"/>
      <c r="C130" s="42"/>
      <c r="D130" s="50">
        <f t="shared" si="8"/>
        <v>0</v>
      </c>
      <c r="E130" s="50">
        <f t="shared" si="9"/>
        <v>0</v>
      </c>
      <c r="I130" s="47" t="str">
        <f t="shared" si="10"/>
        <v/>
      </c>
      <c r="J130" s="47" t="str">
        <f t="shared" si="11"/>
        <v/>
      </c>
      <c r="K130" s="47" t="str">
        <f t="shared" si="12"/>
        <v/>
      </c>
      <c r="L130" s="47" t="str">
        <f t="shared" si="13"/>
        <v/>
      </c>
      <c r="M130" s="47" t="str">
        <f t="shared" si="14"/>
        <v/>
      </c>
      <c r="N130" s="47" t="str">
        <f t="shared" si="15"/>
        <v/>
      </c>
    </row>
    <row r="131" spans="1:14" x14ac:dyDescent="0.5">
      <c r="A131" s="44">
        <v>129</v>
      </c>
      <c r="B131" s="42"/>
      <c r="C131" s="42"/>
      <c r="D131" s="50">
        <f t="shared" ref="D131:D194" si="16">COUNT(B131)</f>
        <v>0</v>
      </c>
      <c r="E131" s="50">
        <f t="shared" ref="E131:E194" si="17">COUNT(C131)</f>
        <v>0</v>
      </c>
      <c r="I131" s="47" t="str">
        <f t="shared" si="10"/>
        <v/>
      </c>
      <c r="J131" s="47" t="str">
        <f t="shared" si="11"/>
        <v/>
      </c>
      <c r="K131" s="47" t="str">
        <f t="shared" si="12"/>
        <v/>
      </c>
      <c r="L131" s="47" t="str">
        <f t="shared" si="13"/>
        <v/>
      </c>
      <c r="M131" s="47" t="str">
        <f t="shared" si="14"/>
        <v/>
      </c>
      <c r="N131" s="47" t="str">
        <f t="shared" si="15"/>
        <v/>
      </c>
    </row>
    <row r="132" spans="1:14" x14ac:dyDescent="0.5">
      <c r="A132" s="44">
        <v>130</v>
      </c>
      <c r="B132" s="42"/>
      <c r="C132" s="42"/>
      <c r="D132" s="50">
        <f t="shared" si="16"/>
        <v>0</v>
      </c>
      <c r="E132" s="50">
        <f t="shared" si="17"/>
        <v>0</v>
      </c>
      <c r="I132" s="47" t="str">
        <f t="shared" ref="I132:I195" si="18">IF(D132=0,"",B132-B$1003)</f>
        <v/>
      </c>
      <c r="J132" s="47" t="str">
        <f t="shared" ref="J132:J195" si="19">IF(E132=0,"",C132-C$1003)</f>
        <v/>
      </c>
      <c r="K132" s="47" t="str">
        <f t="shared" ref="K132:K195" si="20">IF(D132=0,"",ABS(I132))</f>
        <v/>
      </c>
      <c r="L132" s="47" t="str">
        <f t="shared" ref="L132:L195" si="21">IF(E132=0,"",ABS(J132))</f>
        <v/>
      </c>
      <c r="M132" s="47" t="str">
        <f t="shared" ref="M132:M195" si="22">IF(D132=0,"",(K132-K$1006)^2)</f>
        <v/>
      </c>
      <c r="N132" s="47" t="str">
        <f t="shared" ref="N132:N195" si="23">IF(E132=0,"",(L132-L$1006)^2)</f>
        <v/>
      </c>
    </row>
    <row r="133" spans="1:14" x14ac:dyDescent="0.5">
      <c r="A133" s="44">
        <v>131</v>
      </c>
      <c r="B133" s="42"/>
      <c r="C133" s="42"/>
      <c r="D133" s="50">
        <f t="shared" si="16"/>
        <v>0</v>
      </c>
      <c r="E133" s="50">
        <f t="shared" si="17"/>
        <v>0</v>
      </c>
      <c r="I133" s="47" t="str">
        <f t="shared" si="18"/>
        <v/>
      </c>
      <c r="J133" s="47" t="str">
        <f t="shared" si="19"/>
        <v/>
      </c>
      <c r="K133" s="47" t="str">
        <f t="shared" si="20"/>
        <v/>
      </c>
      <c r="L133" s="47" t="str">
        <f t="shared" si="21"/>
        <v/>
      </c>
      <c r="M133" s="47" t="str">
        <f t="shared" si="22"/>
        <v/>
      </c>
      <c r="N133" s="47" t="str">
        <f t="shared" si="23"/>
        <v/>
      </c>
    </row>
    <row r="134" spans="1:14" x14ac:dyDescent="0.5">
      <c r="A134" s="44">
        <v>132</v>
      </c>
      <c r="B134" s="42"/>
      <c r="C134" s="42"/>
      <c r="D134" s="50">
        <f t="shared" si="16"/>
        <v>0</v>
      </c>
      <c r="E134" s="50">
        <f t="shared" si="17"/>
        <v>0</v>
      </c>
      <c r="I134" s="47" t="str">
        <f t="shared" si="18"/>
        <v/>
      </c>
      <c r="J134" s="47" t="str">
        <f t="shared" si="19"/>
        <v/>
      </c>
      <c r="K134" s="47" t="str">
        <f t="shared" si="20"/>
        <v/>
      </c>
      <c r="L134" s="47" t="str">
        <f t="shared" si="21"/>
        <v/>
      </c>
      <c r="M134" s="47" t="str">
        <f t="shared" si="22"/>
        <v/>
      </c>
      <c r="N134" s="47" t="str">
        <f t="shared" si="23"/>
        <v/>
      </c>
    </row>
    <row r="135" spans="1:14" x14ac:dyDescent="0.5">
      <c r="A135" s="44">
        <v>133</v>
      </c>
      <c r="B135" s="42"/>
      <c r="C135" s="42"/>
      <c r="D135" s="50">
        <f t="shared" si="16"/>
        <v>0</v>
      </c>
      <c r="E135" s="50">
        <f t="shared" si="17"/>
        <v>0</v>
      </c>
      <c r="I135" s="47" t="str">
        <f t="shared" si="18"/>
        <v/>
      </c>
      <c r="J135" s="47" t="str">
        <f t="shared" si="19"/>
        <v/>
      </c>
      <c r="K135" s="47" t="str">
        <f t="shared" si="20"/>
        <v/>
      </c>
      <c r="L135" s="47" t="str">
        <f t="shared" si="21"/>
        <v/>
      </c>
      <c r="M135" s="47" t="str">
        <f t="shared" si="22"/>
        <v/>
      </c>
      <c r="N135" s="47" t="str">
        <f t="shared" si="23"/>
        <v/>
      </c>
    </row>
    <row r="136" spans="1:14" x14ac:dyDescent="0.5">
      <c r="A136" s="44">
        <v>134</v>
      </c>
      <c r="B136" s="42"/>
      <c r="C136" s="42"/>
      <c r="D136" s="50">
        <f t="shared" si="16"/>
        <v>0</v>
      </c>
      <c r="E136" s="50">
        <f t="shared" si="17"/>
        <v>0</v>
      </c>
      <c r="I136" s="47" t="str">
        <f t="shared" si="18"/>
        <v/>
      </c>
      <c r="J136" s="47" t="str">
        <f t="shared" si="19"/>
        <v/>
      </c>
      <c r="K136" s="47" t="str">
        <f t="shared" si="20"/>
        <v/>
      </c>
      <c r="L136" s="47" t="str">
        <f t="shared" si="21"/>
        <v/>
      </c>
      <c r="M136" s="47" t="str">
        <f t="shared" si="22"/>
        <v/>
      </c>
      <c r="N136" s="47" t="str">
        <f t="shared" si="23"/>
        <v/>
      </c>
    </row>
    <row r="137" spans="1:14" x14ac:dyDescent="0.5">
      <c r="A137" s="44">
        <v>135</v>
      </c>
      <c r="B137" s="42"/>
      <c r="C137" s="42"/>
      <c r="D137" s="50">
        <f t="shared" si="16"/>
        <v>0</v>
      </c>
      <c r="E137" s="50">
        <f t="shared" si="17"/>
        <v>0</v>
      </c>
      <c r="I137" s="47" t="str">
        <f t="shared" si="18"/>
        <v/>
      </c>
      <c r="J137" s="47" t="str">
        <f t="shared" si="19"/>
        <v/>
      </c>
      <c r="K137" s="47" t="str">
        <f t="shared" si="20"/>
        <v/>
      </c>
      <c r="L137" s="47" t="str">
        <f t="shared" si="21"/>
        <v/>
      </c>
      <c r="M137" s="47" t="str">
        <f t="shared" si="22"/>
        <v/>
      </c>
      <c r="N137" s="47" t="str">
        <f t="shared" si="23"/>
        <v/>
      </c>
    </row>
    <row r="138" spans="1:14" x14ac:dyDescent="0.5">
      <c r="A138" s="44">
        <v>136</v>
      </c>
      <c r="B138" s="42"/>
      <c r="C138" s="42"/>
      <c r="D138" s="50">
        <f t="shared" si="16"/>
        <v>0</v>
      </c>
      <c r="E138" s="50">
        <f t="shared" si="17"/>
        <v>0</v>
      </c>
      <c r="I138" s="47" t="str">
        <f t="shared" si="18"/>
        <v/>
      </c>
      <c r="J138" s="47" t="str">
        <f t="shared" si="19"/>
        <v/>
      </c>
      <c r="K138" s="47" t="str">
        <f t="shared" si="20"/>
        <v/>
      </c>
      <c r="L138" s="47" t="str">
        <f t="shared" si="21"/>
        <v/>
      </c>
      <c r="M138" s="47" t="str">
        <f t="shared" si="22"/>
        <v/>
      </c>
      <c r="N138" s="47" t="str">
        <f t="shared" si="23"/>
        <v/>
      </c>
    </row>
    <row r="139" spans="1:14" x14ac:dyDescent="0.5">
      <c r="A139" s="44">
        <v>137</v>
      </c>
      <c r="B139" s="42"/>
      <c r="C139" s="42"/>
      <c r="D139" s="50">
        <f t="shared" si="16"/>
        <v>0</v>
      </c>
      <c r="E139" s="50">
        <f t="shared" si="17"/>
        <v>0</v>
      </c>
      <c r="I139" s="47" t="str">
        <f t="shared" si="18"/>
        <v/>
      </c>
      <c r="J139" s="47" t="str">
        <f t="shared" si="19"/>
        <v/>
      </c>
      <c r="K139" s="47" t="str">
        <f t="shared" si="20"/>
        <v/>
      </c>
      <c r="L139" s="47" t="str">
        <f t="shared" si="21"/>
        <v/>
      </c>
      <c r="M139" s="47" t="str">
        <f t="shared" si="22"/>
        <v/>
      </c>
      <c r="N139" s="47" t="str">
        <f t="shared" si="23"/>
        <v/>
      </c>
    </row>
    <row r="140" spans="1:14" x14ac:dyDescent="0.5">
      <c r="A140" s="44">
        <v>138</v>
      </c>
      <c r="B140" s="42"/>
      <c r="C140" s="42"/>
      <c r="D140" s="50">
        <f t="shared" si="16"/>
        <v>0</v>
      </c>
      <c r="E140" s="50">
        <f t="shared" si="17"/>
        <v>0</v>
      </c>
      <c r="I140" s="47" t="str">
        <f t="shared" si="18"/>
        <v/>
      </c>
      <c r="J140" s="47" t="str">
        <f t="shared" si="19"/>
        <v/>
      </c>
      <c r="K140" s="47" t="str">
        <f t="shared" si="20"/>
        <v/>
      </c>
      <c r="L140" s="47" t="str">
        <f t="shared" si="21"/>
        <v/>
      </c>
      <c r="M140" s="47" t="str">
        <f t="shared" si="22"/>
        <v/>
      </c>
      <c r="N140" s="47" t="str">
        <f t="shared" si="23"/>
        <v/>
      </c>
    </row>
    <row r="141" spans="1:14" x14ac:dyDescent="0.5">
      <c r="A141" s="44">
        <v>139</v>
      </c>
      <c r="B141" s="42"/>
      <c r="C141" s="42"/>
      <c r="D141" s="50">
        <f t="shared" si="16"/>
        <v>0</v>
      </c>
      <c r="E141" s="50">
        <f t="shared" si="17"/>
        <v>0</v>
      </c>
      <c r="I141" s="47" t="str">
        <f t="shared" si="18"/>
        <v/>
      </c>
      <c r="J141" s="47" t="str">
        <f t="shared" si="19"/>
        <v/>
      </c>
      <c r="K141" s="47" t="str">
        <f t="shared" si="20"/>
        <v/>
      </c>
      <c r="L141" s="47" t="str">
        <f t="shared" si="21"/>
        <v/>
      </c>
      <c r="M141" s="47" t="str">
        <f t="shared" si="22"/>
        <v/>
      </c>
      <c r="N141" s="47" t="str">
        <f t="shared" si="23"/>
        <v/>
      </c>
    </row>
    <row r="142" spans="1:14" x14ac:dyDescent="0.5">
      <c r="A142" s="44">
        <v>140</v>
      </c>
      <c r="B142" s="42"/>
      <c r="C142" s="42"/>
      <c r="D142" s="50">
        <f t="shared" si="16"/>
        <v>0</v>
      </c>
      <c r="E142" s="50">
        <f t="shared" si="17"/>
        <v>0</v>
      </c>
      <c r="I142" s="47" t="str">
        <f t="shared" si="18"/>
        <v/>
      </c>
      <c r="J142" s="47" t="str">
        <f t="shared" si="19"/>
        <v/>
      </c>
      <c r="K142" s="47" t="str">
        <f t="shared" si="20"/>
        <v/>
      </c>
      <c r="L142" s="47" t="str">
        <f t="shared" si="21"/>
        <v/>
      </c>
      <c r="M142" s="47" t="str">
        <f t="shared" si="22"/>
        <v/>
      </c>
      <c r="N142" s="47" t="str">
        <f t="shared" si="23"/>
        <v/>
      </c>
    </row>
    <row r="143" spans="1:14" x14ac:dyDescent="0.5">
      <c r="A143" s="44">
        <v>141</v>
      </c>
      <c r="B143" s="42"/>
      <c r="C143" s="42"/>
      <c r="D143" s="50">
        <f t="shared" si="16"/>
        <v>0</v>
      </c>
      <c r="E143" s="50">
        <f t="shared" si="17"/>
        <v>0</v>
      </c>
      <c r="I143" s="47" t="str">
        <f t="shared" si="18"/>
        <v/>
      </c>
      <c r="J143" s="47" t="str">
        <f t="shared" si="19"/>
        <v/>
      </c>
      <c r="K143" s="47" t="str">
        <f t="shared" si="20"/>
        <v/>
      </c>
      <c r="L143" s="47" t="str">
        <f t="shared" si="21"/>
        <v/>
      </c>
      <c r="M143" s="47" t="str">
        <f t="shared" si="22"/>
        <v/>
      </c>
      <c r="N143" s="47" t="str">
        <f t="shared" si="23"/>
        <v/>
      </c>
    </row>
    <row r="144" spans="1:14" x14ac:dyDescent="0.5">
      <c r="A144" s="44">
        <v>142</v>
      </c>
      <c r="B144" s="42"/>
      <c r="C144" s="42"/>
      <c r="D144" s="50">
        <f t="shared" si="16"/>
        <v>0</v>
      </c>
      <c r="E144" s="50">
        <f t="shared" si="17"/>
        <v>0</v>
      </c>
      <c r="I144" s="47" t="str">
        <f t="shared" si="18"/>
        <v/>
      </c>
      <c r="J144" s="47" t="str">
        <f t="shared" si="19"/>
        <v/>
      </c>
      <c r="K144" s="47" t="str">
        <f t="shared" si="20"/>
        <v/>
      </c>
      <c r="L144" s="47" t="str">
        <f t="shared" si="21"/>
        <v/>
      </c>
      <c r="M144" s="47" t="str">
        <f t="shared" si="22"/>
        <v/>
      </c>
      <c r="N144" s="47" t="str">
        <f t="shared" si="23"/>
        <v/>
      </c>
    </row>
    <row r="145" spans="1:14" x14ac:dyDescent="0.5">
      <c r="A145" s="44">
        <v>143</v>
      </c>
      <c r="B145" s="42"/>
      <c r="C145" s="42"/>
      <c r="D145" s="50">
        <f t="shared" si="16"/>
        <v>0</v>
      </c>
      <c r="E145" s="50">
        <f t="shared" si="17"/>
        <v>0</v>
      </c>
      <c r="I145" s="47" t="str">
        <f t="shared" si="18"/>
        <v/>
      </c>
      <c r="J145" s="47" t="str">
        <f t="shared" si="19"/>
        <v/>
      </c>
      <c r="K145" s="47" t="str">
        <f t="shared" si="20"/>
        <v/>
      </c>
      <c r="L145" s="47" t="str">
        <f t="shared" si="21"/>
        <v/>
      </c>
      <c r="M145" s="47" t="str">
        <f t="shared" si="22"/>
        <v/>
      </c>
      <c r="N145" s="47" t="str">
        <f t="shared" si="23"/>
        <v/>
      </c>
    </row>
    <row r="146" spans="1:14" x14ac:dyDescent="0.5">
      <c r="A146" s="44">
        <v>144</v>
      </c>
      <c r="B146" s="42"/>
      <c r="C146" s="42"/>
      <c r="D146" s="50">
        <f t="shared" si="16"/>
        <v>0</v>
      </c>
      <c r="E146" s="50">
        <f t="shared" si="17"/>
        <v>0</v>
      </c>
      <c r="I146" s="47" t="str">
        <f t="shared" si="18"/>
        <v/>
      </c>
      <c r="J146" s="47" t="str">
        <f t="shared" si="19"/>
        <v/>
      </c>
      <c r="K146" s="47" t="str">
        <f t="shared" si="20"/>
        <v/>
      </c>
      <c r="L146" s="47" t="str">
        <f t="shared" si="21"/>
        <v/>
      </c>
      <c r="M146" s="47" t="str">
        <f t="shared" si="22"/>
        <v/>
      </c>
      <c r="N146" s="47" t="str">
        <f t="shared" si="23"/>
        <v/>
      </c>
    </row>
    <row r="147" spans="1:14" x14ac:dyDescent="0.5">
      <c r="A147" s="44">
        <v>145</v>
      </c>
      <c r="B147" s="42"/>
      <c r="C147" s="42"/>
      <c r="D147" s="50">
        <f t="shared" si="16"/>
        <v>0</v>
      </c>
      <c r="E147" s="50">
        <f t="shared" si="17"/>
        <v>0</v>
      </c>
      <c r="I147" s="47" t="str">
        <f t="shared" si="18"/>
        <v/>
      </c>
      <c r="J147" s="47" t="str">
        <f t="shared" si="19"/>
        <v/>
      </c>
      <c r="K147" s="47" t="str">
        <f t="shared" si="20"/>
        <v/>
      </c>
      <c r="L147" s="47" t="str">
        <f t="shared" si="21"/>
        <v/>
      </c>
      <c r="M147" s="47" t="str">
        <f t="shared" si="22"/>
        <v/>
      </c>
      <c r="N147" s="47" t="str">
        <f t="shared" si="23"/>
        <v/>
      </c>
    </row>
    <row r="148" spans="1:14" x14ac:dyDescent="0.5">
      <c r="A148" s="44">
        <v>146</v>
      </c>
      <c r="B148" s="42"/>
      <c r="C148" s="42"/>
      <c r="D148" s="50">
        <f t="shared" si="16"/>
        <v>0</v>
      </c>
      <c r="E148" s="50">
        <f t="shared" si="17"/>
        <v>0</v>
      </c>
      <c r="I148" s="47" t="str">
        <f t="shared" si="18"/>
        <v/>
      </c>
      <c r="J148" s="47" t="str">
        <f t="shared" si="19"/>
        <v/>
      </c>
      <c r="K148" s="47" t="str">
        <f t="shared" si="20"/>
        <v/>
      </c>
      <c r="L148" s="47" t="str">
        <f t="shared" si="21"/>
        <v/>
      </c>
      <c r="M148" s="47" t="str">
        <f t="shared" si="22"/>
        <v/>
      </c>
      <c r="N148" s="47" t="str">
        <f t="shared" si="23"/>
        <v/>
      </c>
    </row>
    <row r="149" spans="1:14" x14ac:dyDescent="0.5">
      <c r="A149" s="44">
        <v>147</v>
      </c>
      <c r="B149" s="42"/>
      <c r="C149" s="42"/>
      <c r="D149" s="50">
        <f t="shared" si="16"/>
        <v>0</v>
      </c>
      <c r="E149" s="50">
        <f t="shared" si="17"/>
        <v>0</v>
      </c>
      <c r="I149" s="47" t="str">
        <f t="shared" si="18"/>
        <v/>
      </c>
      <c r="J149" s="47" t="str">
        <f t="shared" si="19"/>
        <v/>
      </c>
      <c r="K149" s="47" t="str">
        <f t="shared" si="20"/>
        <v/>
      </c>
      <c r="L149" s="47" t="str">
        <f t="shared" si="21"/>
        <v/>
      </c>
      <c r="M149" s="47" t="str">
        <f t="shared" si="22"/>
        <v/>
      </c>
      <c r="N149" s="47" t="str">
        <f t="shared" si="23"/>
        <v/>
      </c>
    </row>
    <row r="150" spans="1:14" x14ac:dyDescent="0.5">
      <c r="A150" s="44">
        <v>148</v>
      </c>
      <c r="B150" s="42"/>
      <c r="C150" s="42"/>
      <c r="D150" s="50">
        <f t="shared" si="16"/>
        <v>0</v>
      </c>
      <c r="E150" s="50">
        <f t="shared" si="17"/>
        <v>0</v>
      </c>
      <c r="I150" s="47" t="str">
        <f t="shared" si="18"/>
        <v/>
      </c>
      <c r="J150" s="47" t="str">
        <f t="shared" si="19"/>
        <v/>
      </c>
      <c r="K150" s="47" t="str">
        <f t="shared" si="20"/>
        <v/>
      </c>
      <c r="L150" s="47" t="str">
        <f t="shared" si="21"/>
        <v/>
      </c>
      <c r="M150" s="47" t="str">
        <f t="shared" si="22"/>
        <v/>
      </c>
      <c r="N150" s="47" t="str">
        <f t="shared" si="23"/>
        <v/>
      </c>
    </row>
    <row r="151" spans="1:14" x14ac:dyDescent="0.5">
      <c r="A151" s="44">
        <v>149</v>
      </c>
      <c r="B151" s="42"/>
      <c r="C151" s="42"/>
      <c r="D151" s="50">
        <f t="shared" si="16"/>
        <v>0</v>
      </c>
      <c r="E151" s="50">
        <f t="shared" si="17"/>
        <v>0</v>
      </c>
      <c r="I151" s="47" t="str">
        <f t="shared" si="18"/>
        <v/>
      </c>
      <c r="J151" s="47" t="str">
        <f t="shared" si="19"/>
        <v/>
      </c>
      <c r="K151" s="47" t="str">
        <f t="shared" si="20"/>
        <v/>
      </c>
      <c r="L151" s="47" t="str">
        <f t="shared" si="21"/>
        <v/>
      </c>
      <c r="M151" s="47" t="str">
        <f t="shared" si="22"/>
        <v/>
      </c>
      <c r="N151" s="47" t="str">
        <f t="shared" si="23"/>
        <v/>
      </c>
    </row>
    <row r="152" spans="1:14" x14ac:dyDescent="0.5">
      <c r="A152" s="44">
        <v>150</v>
      </c>
      <c r="B152" s="42"/>
      <c r="C152" s="42"/>
      <c r="D152" s="50">
        <f t="shared" si="16"/>
        <v>0</v>
      </c>
      <c r="E152" s="50">
        <f t="shared" si="17"/>
        <v>0</v>
      </c>
      <c r="I152" s="47" t="str">
        <f t="shared" si="18"/>
        <v/>
      </c>
      <c r="J152" s="47" t="str">
        <f t="shared" si="19"/>
        <v/>
      </c>
      <c r="K152" s="47" t="str">
        <f t="shared" si="20"/>
        <v/>
      </c>
      <c r="L152" s="47" t="str">
        <f t="shared" si="21"/>
        <v/>
      </c>
      <c r="M152" s="47" t="str">
        <f t="shared" si="22"/>
        <v/>
      </c>
      <c r="N152" s="47" t="str">
        <f t="shared" si="23"/>
        <v/>
      </c>
    </row>
    <row r="153" spans="1:14" x14ac:dyDescent="0.5">
      <c r="A153" s="44">
        <v>151</v>
      </c>
      <c r="B153" s="42"/>
      <c r="C153" s="42"/>
      <c r="D153" s="50">
        <f t="shared" si="16"/>
        <v>0</v>
      </c>
      <c r="E153" s="50">
        <f t="shared" si="17"/>
        <v>0</v>
      </c>
      <c r="I153" s="47" t="str">
        <f t="shared" si="18"/>
        <v/>
      </c>
      <c r="J153" s="47" t="str">
        <f t="shared" si="19"/>
        <v/>
      </c>
      <c r="K153" s="47" t="str">
        <f t="shared" si="20"/>
        <v/>
      </c>
      <c r="L153" s="47" t="str">
        <f t="shared" si="21"/>
        <v/>
      </c>
      <c r="M153" s="47" t="str">
        <f t="shared" si="22"/>
        <v/>
      </c>
      <c r="N153" s="47" t="str">
        <f t="shared" si="23"/>
        <v/>
      </c>
    </row>
    <row r="154" spans="1:14" x14ac:dyDescent="0.5">
      <c r="A154" s="44">
        <v>152</v>
      </c>
      <c r="B154" s="42"/>
      <c r="C154" s="42"/>
      <c r="D154" s="50">
        <f t="shared" si="16"/>
        <v>0</v>
      </c>
      <c r="E154" s="50">
        <f t="shared" si="17"/>
        <v>0</v>
      </c>
      <c r="I154" s="47" t="str">
        <f t="shared" si="18"/>
        <v/>
      </c>
      <c r="J154" s="47" t="str">
        <f t="shared" si="19"/>
        <v/>
      </c>
      <c r="K154" s="47" t="str">
        <f t="shared" si="20"/>
        <v/>
      </c>
      <c r="L154" s="47" t="str">
        <f t="shared" si="21"/>
        <v/>
      </c>
      <c r="M154" s="47" t="str">
        <f t="shared" si="22"/>
        <v/>
      </c>
      <c r="N154" s="47" t="str">
        <f t="shared" si="23"/>
        <v/>
      </c>
    </row>
    <row r="155" spans="1:14" x14ac:dyDescent="0.5">
      <c r="A155" s="44">
        <v>153</v>
      </c>
      <c r="B155" s="42"/>
      <c r="C155" s="42"/>
      <c r="D155" s="50">
        <f t="shared" si="16"/>
        <v>0</v>
      </c>
      <c r="E155" s="50">
        <f t="shared" si="17"/>
        <v>0</v>
      </c>
      <c r="I155" s="47" t="str">
        <f t="shared" si="18"/>
        <v/>
      </c>
      <c r="J155" s="47" t="str">
        <f t="shared" si="19"/>
        <v/>
      </c>
      <c r="K155" s="47" t="str">
        <f t="shared" si="20"/>
        <v/>
      </c>
      <c r="L155" s="47" t="str">
        <f t="shared" si="21"/>
        <v/>
      </c>
      <c r="M155" s="47" t="str">
        <f t="shared" si="22"/>
        <v/>
      </c>
      <c r="N155" s="47" t="str">
        <f t="shared" si="23"/>
        <v/>
      </c>
    </row>
    <row r="156" spans="1:14" x14ac:dyDescent="0.5">
      <c r="A156" s="44">
        <v>154</v>
      </c>
      <c r="B156" s="42"/>
      <c r="C156" s="42"/>
      <c r="D156" s="50">
        <f t="shared" si="16"/>
        <v>0</v>
      </c>
      <c r="E156" s="50">
        <f t="shared" si="17"/>
        <v>0</v>
      </c>
      <c r="I156" s="47" t="str">
        <f t="shared" si="18"/>
        <v/>
      </c>
      <c r="J156" s="47" t="str">
        <f t="shared" si="19"/>
        <v/>
      </c>
      <c r="K156" s="47" t="str">
        <f t="shared" si="20"/>
        <v/>
      </c>
      <c r="L156" s="47" t="str">
        <f t="shared" si="21"/>
        <v/>
      </c>
      <c r="M156" s="47" t="str">
        <f t="shared" si="22"/>
        <v/>
      </c>
      <c r="N156" s="47" t="str">
        <f t="shared" si="23"/>
        <v/>
      </c>
    </row>
    <row r="157" spans="1:14" x14ac:dyDescent="0.5">
      <c r="A157" s="44">
        <v>155</v>
      </c>
      <c r="B157" s="42"/>
      <c r="C157" s="42"/>
      <c r="D157" s="50">
        <f t="shared" si="16"/>
        <v>0</v>
      </c>
      <c r="E157" s="50">
        <f t="shared" si="17"/>
        <v>0</v>
      </c>
      <c r="I157" s="47" t="str">
        <f t="shared" si="18"/>
        <v/>
      </c>
      <c r="J157" s="47" t="str">
        <f t="shared" si="19"/>
        <v/>
      </c>
      <c r="K157" s="47" t="str">
        <f t="shared" si="20"/>
        <v/>
      </c>
      <c r="L157" s="47" t="str">
        <f t="shared" si="21"/>
        <v/>
      </c>
      <c r="M157" s="47" t="str">
        <f t="shared" si="22"/>
        <v/>
      </c>
      <c r="N157" s="47" t="str">
        <f t="shared" si="23"/>
        <v/>
      </c>
    </row>
    <row r="158" spans="1:14" x14ac:dyDescent="0.5">
      <c r="A158" s="44">
        <v>156</v>
      </c>
      <c r="B158" s="42"/>
      <c r="C158" s="42"/>
      <c r="D158" s="50">
        <f t="shared" si="16"/>
        <v>0</v>
      </c>
      <c r="E158" s="50">
        <f t="shared" si="17"/>
        <v>0</v>
      </c>
      <c r="I158" s="47" t="str">
        <f t="shared" si="18"/>
        <v/>
      </c>
      <c r="J158" s="47" t="str">
        <f t="shared" si="19"/>
        <v/>
      </c>
      <c r="K158" s="47" t="str">
        <f t="shared" si="20"/>
        <v/>
      </c>
      <c r="L158" s="47" t="str">
        <f t="shared" si="21"/>
        <v/>
      </c>
      <c r="M158" s="47" t="str">
        <f t="shared" si="22"/>
        <v/>
      </c>
      <c r="N158" s="47" t="str">
        <f t="shared" si="23"/>
        <v/>
      </c>
    </row>
    <row r="159" spans="1:14" x14ac:dyDescent="0.5">
      <c r="A159" s="44">
        <v>157</v>
      </c>
      <c r="B159" s="42"/>
      <c r="C159" s="42"/>
      <c r="D159" s="50">
        <f t="shared" si="16"/>
        <v>0</v>
      </c>
      <c r="E159" s="50">
        <f t="shared" si="17"/>
        <v>0</v>
      </c>
      <c r="I159" s="47" t="str">
        <f t="shared" si="18"/>
        <v/>
      </c>
      <c r="J159" s="47" t="str">
        <f t="shared" si="19"/>
        <v/>
      </c>
      <c r="K159" s="47" t="str">
        <f t="shared" si="20"/>
        <v/>
      </c>
      <c r="L159" s="47" t="str">
        <f t="shared" si="21"/>
        <v/>
      </c>
      <c r="M159" s="47" t="str">
        <f t="shared" si="22"/>
        <v/>
      </c>
      <c r="N159" s="47" t="str">
        <f t="shared" si="23"/>
        <v/>
      </c>
    </row>
    <row r="160" spans="1:14" x14ac:dyDescent="0.5">
      <c r="A160" s="44">
        <v>158</v>
      </c>
      <c r="B160" s="42"/>
      <c r="C160" s="42"/>
      <c r="D160" s="50">
        <f t="shared" si="16"/>
        <v>0</v>
      </c>
      <c r="E160" s="50">
        <f t="shared" si="17"/>
        <v>0</v>
      </c>
      <c r="I160" s="47" t="str">
        <f t="shared" si="18"/>
        <v/>
      </c>
      <c r="J160" s="47" t="str">
        <f t="shared" si="19"/>
        <v/>
      </c>
      <c r="K160" s="47" t="str">
        <f t="shared" si="20"/>
        <v/>
      </c>
      <c r="L160" s="47" t="str">
        <f t="shared" si="21"/>
        <v/>
      </c>
      <c r="M160" s="47" t="str">
        <f t="shared" si="22"/>
        <v/>
      </c>
      <c r="N160" s="47" t="str">
        <f t="shared" si="23"/>
        <v/>
      </c>
    </row>
    <row r="161" spans="1:14" x14ac:dyDescent="0.5">
      <c r="A161" s="44">
        <v>159</v>
      </c>
      <c r="B161" s="42"/>
      <c r="C161" s="42"/>
      <c r="D161" s="50">
        <f t="shared" si="16"/>
        <v>0</v>
      </c>
      <c r="E161" s="50">
        <f t="shared" si="17"/>
        <v>0</v>
      </c>
      <c r="I161" s="47" t="str">
        <f t="shared" si="18"/>
        <v/>
      </c>
      <c r="J161" s="47" t="str">
        <f t="shared" si="19"/>
        <v/>
      </c>
      <c r="K161" s="47" t="str">
        <f t="shared" si="20"/>
        <v/>
      </c>
      <c r="L161" s="47" t="str">
        <f t="shared" si="21"/>
        <v/>
      </c>
      <c r="M161" s="47" t="str">
        <f t="shared" si="22"/>
        <v/>
      </c>
      <c r="N161" s="47" t="str">
        <f t="shared" si="23"/>
        <v/>
      </c>
    </row>
    <row r="162" spans="1:14" x14ac:dyDescent="0.5">
      <c r="A162" s="44">
        <v>160</v>
      </c>
      <c r="B162" s="42"/>
      <c r="C162" s="42"/>
      <c r="D162" s="50">
        <f t="shared" si="16"/>
        <v>0</v>
      </c>
      <c r="E162" s="50">
        <f t="shared" si="17"/>
        <v>0</v>
      </c>
      <c r="I162" s="47" t="str">
        <f t="shared" si="18"/>
        <v/>
      </c>
      <c r="J162" s="47" t="str">
        <f t="shared" si="19"/>
        <v/>
      </c>
      <c r="K162" s="47" t="str">
        <f t="shared" si="20"/>
        <v/>
      </c>
      <c r="L162" s="47" t="str">
        <f t="shared" si="21"/>
        <v/>
      </c>
      <c r="M162" s="47" t="str">
        <f t="shared" si="22"/>
        <v/>
      </c>
      <c r="N162" s="47" t="str">
        <f t="shared" si="23"/>
        <v/>
      </c>
    </row>
    <row r="163" spans="1:14" x14ac:dyDescent="0.5">
      <c r="A163" s="44">
        <v>161</v>
      </c>
      <c r="B163" s="42"/>
      <c r="C163" s="42"/>
      <c r="D163" s="50">
        <f t="shared" si="16"/>
        <v>0</v>
      </c>
      <c r="E163" s="50">
        <f t="shared" si="17"/>
        <v>0</v>
      </c>
      <c r="I163" s="47" t="str">
        <f t="shared" si="18"/>
        <v/>
      </c>
      <c r="J163" s="47" t="str">
        <f t="shared" si="19"/>
        <v/>
      </c>
      <c r="K163" s="47" t="str">
        <f t="shared" si="20"/>
        <v/>
      </c>
      <c r="L163" s="47" t="str">
        <f t="shared" si="21"/>
        <v/>
      </c>
      <c r="M163" s="47" t="str">
        <f t="shared" si="22"/>
        <v/>
      </c>
      <c r="N163" s="47" t="str">
        <f t="shared" si="23"/>
        <v/>
      </c>
    </row>
    <row r="164" spans="1:14" x14ac:dyDescent="0.5">
      <c r="A164" s="44">
        <v>162</v>
      </c>
      <c r="B164" s="42"/>
      <c r="C164" s="42"/>
      <c r="D164" s="50">
        <f t="shared" si="16"/>
        <v>0</v>
      </c>
      <c r="E164" s="50">
        <f t="shared" si="17"/>
        <v>0</v>
      </c>
      <c r="I164" s="47" t="str">
        <f t="shared" si="18"/>
        <v/>
      </c>
      <c r="J164" s="47" t="str">
        <f t="shared" si="19"/>
        <v/>
      </c>
      <c r="K164" s="47" t="str">
        <f t="shared" si="20"/>
        <v/>
      </c>
      <c r="L164" s="47" t="str">
        <f t="shared" si="21"/>
        <v/>
      </c>
      <c r="M164" s="47" t="str">
        <f t="shared" si="22"/>
        <v/>
      </c>
      <c r="N164" s="47" t="str">
        <f t="shared" si="23"/>
        <v/>
      </c>
    </row>
    <row r="165" spans="1:14" x14ac:dyDescent="0.5">
      <c r="A165" s="44">
        <v>163</v>
      </c>
      <c r="B165" s="42"/>
      <c r="C165" s="42"/>
      <c r="D165" s="50">
        <f t="shared" si="16"/>
        <v>0</v>
      </c>
      <c r="E165" s="50">
        <f t="shared" si="17"/>
        <v>0</v>
      </c>
      <c r="I165" s="47" t="str">
        <f t="shared" si="18"/>
        <v/>
      </c>
      <c r="J165" s="47" t="str">
        <f t="shared" si="19"/>
        <v/>
      </c>
      <c r="K165" s="47" t="str">
        <f t="shared" si="20"/>
        <v/>
      </c>
      <c r="L165" s="47" t="str">
        <f t="shared" si="21"/>
        <v/>
      </c>
      <c r="M165" s="47" t="str">
        <f t="shared" si="22"/>
        <v/>
      </c>
      <c r="N165" s="47" t="str">
        <f t="shared" si="23"/>
        <v/>
      </c>
    </row>
    <row r="166" spans="1:14" x14ac:dyDescent="0.5">
      <c r="A166" s="44">
        <v>164</v>
      </c>
      <c r="B166" s="42"/>
      <c r="C166" s="42"/>
      <c r="D166" s="50">
        <f t="shared" si="16"/>
        <v>0</v>
      </c>
      <c r="E166" s="50">
        <f t="shared" si="17"/>
        <v>0</v>
      </c>
      <c r="I166" s="47" t="str">
        <f t="shared" si="18"/>
        <v/>
      </c>
      <c r="J166" s="47" t="str">
        <f t="shared" si="19"/>
        <v/>
      </c>
      <c r="K166" s="47" t="str">
        <f t="shared" si="20"/>
        <v/>
      </c>
      <c r="L166" s="47" t="str">
        <f t="shared" si="21"/>
        <v/>
      </c>
      <c r="M166" s="47" t="str">
        <f t="shared" si="22"/>
        <v/>
      </c>
      <c r="N166" s="47" t="str">
        <f t="shared" si="23"/>
        <v/>
      </c>
    </row>
    <row r="167" spans="1:14" x14ac:dyDescent="0.5">
      <c r="A167" s="44">
        <v>165</v>
      </c>
      <c r="B167" s="42"/>
      <c r="C167" s="42"/>
      <c r="D167" s="50">
        <f t="shared" si="16"/>
        <v>0</v>
      </c>
      <c r="E167" s="50">
        <f t="shared" si="17"/>
        <v>0</v>
      </c>
      <c r="I167" s="47" t="str">
        <f t="shared" si="18"/>
        <v/>
      </c>
      <c r="J167" s="47" t="str">
        <f t="shared" si="19"/>
        <v/>
      </c>
      <c r="K167" s="47" t="str">
        <f t="shared" si="20"/>
        <v/>
      </c>
      <c r="L167" s="47" t="str">
        <f t="shared" si="21"/>
        <v/>
      </c>
      <c r="M167" s="47" t="str">
        <f t="shared" si="22"/>
        <v/>
      </c>
      <c r="N167" s="47" t="str">
        <f t="shared" si="23"/>
        <v/>
      </c>
    </row>
    <row r="168" spans="1:14" x14ac:dyDescent="0.5">
      <c r="A168" s="44">
        <v>166</v>
      </c>
      <c r="B168" s="42"/>
      <c r="C168" s="42"/>
      <c r="D168" s="50">
        <f t="shared" si="16"/>
        <v>0</v>
      </c>
      <c r="E168" s="50">
        <f t="shared" si="17"/>
        <v>0</v>
      </c>
      <c r="I168" s="47" t="str">
        <f t="shared" si="18"/>
        <v/>
      </c>
      <c r="J168" s="47" t="str">
        <f t="shared" si="19"/>
        <v/>
      </c>
      <c r="K168" s="47" t="str">
        <f t="shared" si="20"/>
        <v/>
      </c>
      <c r="L168" s="47" t="str">
        <f t="shared" si="21"/>
        <v/>
      </c>
      <c r="M168" s="47" t="str">
        <f t="shared" si="22"/>
        <v/>
      </c>
      <c r="N168" s="47" t="str">
        <f t="shared" si="23"/>
        <v/>
      </c>
    </row>
    <row r="169" spans="1:14" x14ac:dyDescent="0.5">
      <c r="A169" s="44">
        <v>167</v>
      </c>
      <c r="B169" s="42"/>
      <c r="C169" s="42"/>
      <c r="D169" s="50">
        <f t="shared" si="16"/>
        <v>0</v>
      </c>
      <c r="E169" s="50">
        <f t="shared" si="17"/>
        <v>0</v>
      </c>
      <c r="I169" s="47" t="str">
        <f t="shared" si="18"/>
        <v/>
      </c>
      <c r="J169" s="47" t="str">
        <f t="shared" si="19"/>
        <v/>
      </c>
      <c r="K169" s="47" t="str">
        <f t="shared" si="20"/>
        <v/>
      </c>
      <c r="L169" s="47" t="str">
        <f t="shared" si="21"/>
        <v/>
      </c>
      <c r="M169" s="47" t="str">
        <f t="shared" si="22"/>
        <v/>
      </c>
      <c r="N169" s="47" t="str">
        <f t="shared" si="23"/>
        <v/>
      </c>
    </row>
    <row r="170" spans="1:14" x14ac:dyDescent="0.5">
      <c r="A170" s="44">
        <v>168</v>
      </c>
      <c r="B170" s="42"/>
      <c r="C170" s="42"/>
      <c r="D170" s="50">
        <f t="shared" si="16"/>
        <v>0</v>
      </c>
      <c r="E170" s="50">
        <f t="shared" si="17"/>
        <v>0</v>
      </c>
      <c r="I170" s="47" t="str">
        <f t="shared" si="18"/>
        <v/>
      </c>
      <c r="J170" s="47" t="str">
        <f t="shared" si="19"/>
        <v/>
      </c>
      <c r="K170" s="47" t="str">
        <f t="shared" si="20"/>
        <v/>
      </c>
      <c r="L170" s="47" t="str">
        <f t="shared" si="21"/>
        <v/>
      </c>
      <c r="M170" s="47" t="str">
        <f t="shared" si="22"/>
        <v/>
      </c>
      <c r="N170" s="47" t="str">
        <f t="shared" si="23"/>
        <v/>
      </c>
    </row>
    <row r="171" spans="1:14" x14ac:dyDescent="0.5">
      <c r="A171" s="44">
        <v>169</v>
      </c>
      <c r="B171" s="42"/>
      <c r="C171" s="42"/>
      <c r="D171" s="50">
        <f t="shared" si="16"/>
        <v>0</v>
      </c>
      <c r="E171" s="50">
        <f t="shared" si="17"/>
        <v>0</v>
      </c>
      <c r="I171" s="47" t="str">
        <f t="shared" si="18"/>
        <v/>
      </c>
      <c r="J171" s="47" t="str">
        <f t="shared" si="19"/>
        <v/>
      </c>
      <c r="K171" s="47" t="str">
        <f t="shared" si="20"/>
        <v/>
      </c>
      <c r="L171" s="47" t="str">
        <f t="shared" si="21"/>
        <v/>
      </c>
      <c r="M171" s="47" t="str">
        <f t="shared" si="22"/>
        <v/>
      </c>
      <c r="N171" s="47" t="str">
        <f t="shared" si="23"/>
        <v/>
      </c>
    </row>
    <row r="172" spans="1:14" x14ac:dyDescent="0.5">
      <c r="A172" s="44">
        <v>170</v>
      </c>
      <c r="B172" s="42"/>
      <c r="C172" s="42"/>
      <c r="D172" s="50">
        <f t="shared" si="16"/>
        <v>0</v>
      </c>
      <c r="E172" s="50">
        <f t="shared" si="17"/>
        <v>0</v>
      </c>
      <c r="I172" s="47" t="str">
        <f t="shared" si="18"/>
        <v/>
      </c>
      <c r="J172" s="47" t="str">
        <f t="shared" si="19"/>
        <v/>
      </c>
      <c r="K172" s="47" t="str">
        <f t="shared" si="20"/>
        <v/>
      </c>
      <c r="L172" s="47" t="str">
        <f t="shared" si="21"/>
        <v/>
      </c>
      <c r="M172" s="47" t="str">
        <f t="shared" si="22"/>
        <v/>
      </c>
      <c r="N172" s="47" t="str">
        <f t="shared" si="23"/>
        <v/>
      </c>
    </row>
    <row r="173" spans="1:14" x14ac:dyDescent="0.5">
      <c r="A173" s="44">
        <v>171</v>
      </c>
      <c r="B173" s="42"/>
      <c r="C173" s="42"/>
      <c r="D173" s="50">
        <f t="shared" si="16"/>
        <v>0</v>
      </c>
      <c r="E173" s="50">
        <f t="shared" si="17"/>
        <v>0</v>
      </c>
      <c r="I173" s="47" t="str">
        <f t="shared" si="18"/>
        <v/>
      </c>
      <c r="J173" s="47" t="str">
        <f t="shared" si="19"/>
        <v/>
      </c>
      <c r="K173" s="47" t="str">
        <f t="shared" si="20"/>
        <v/>
      </c>
      <c r="L173" s="47" t="str">
        <f t="shared" si="21"/>
        <v/>
      </c>
      <c r="M173" s="47" t="str">
        <f t="shared" si="22"/>
        <v/>
      </c>
      <c r="N173" s="47" t="str">
        <f t="shared" si="23"/>
        <v/>
      </c>
    </row>
    <row r="174" spans="1:14" x14ac:dyDescent="0.5">
      <c r="A174" s="44">
        <v>172</v>
      </c>
      <c r="B174" s="42"/>
      <c r="C174" s="42"/>
      <c r="D174" s="50">
        <f t="shared" si="16"/>
        <v>0</v>
      </c>
      <c r="E174" s="50">
        <f t="shared" si="17"/>
        <v>0</v>
      </c>
      <c r="I174" s="47" t="str">
        <f t="shared" si="18"/>
        <v/>
      </c>
      <c r="J174" s="47" t="str">
        <f t="shared" si="19"/>
        <v/>
      </c>
      <c r="K174" s="47" t="str">
        <f t="shared" si="20"/>
        <v/>
      </c>
      <c r="L174" s="47" t="str">
        <f t="shared" si="21"/>
        <v/>
      </c>
      <c r="M174" s="47" t="str">
        <f t="shared" si="22"/>
        <v/>
      </c>
      <c r="N174" s="47" t="str">
        <f t="shared" si="23"/>
        <v/>
      </c>
    </row>
    <row r="175" spans="1:14" x14ac:dyDescent="0.5">
      <c r="A175" s="44">
        <v>173</v>
      </c>
      <c r="B175" s="42"/>
      <c r="C175" s="42"/>
      <c r="D175" s="50">
        <f t="shared" si="16"/>
        <v>0</v>
      </c>
      <c r="E175" s="50">
        <f t="shared" si="17"/>
        <v>0</v>
      </c>
      <c r="I175" s="47" t="str">
        <f t="shared" si="18"/>
        <v/>
      </c>
      <c r="J175" s="47" t="str">
        <f t="shared" si="19"/>
        <v/>
      </c>
      <c r="K175" s="47" t="str">
        <f t="shared" si="20"/>
        <v/>
      </c>
      <c r="L175" s="47" t="str">
        <f t="shared" si="21"/>
        <v/>
      </c>
      <c r="M175" s="47" t="str">
        <f t="shared" si="22"/>
        <v/>
      </c>
      <c r="N175" s="47" t="str">
        <f t="shared" si="23"/>
        <v/>
      </c>
    </row>
    <row r="176" spans="1:14" x14ac:dyDescent="0.5">
      <c r="A176" s="44">
        <v>174</v>
      </c>
      <c r="B176" s="42"/>
      <c r="C176" s="42"/>
      <c r="D176" s="50">
        <f t="shared" si="16"/>
        <v>0</v>
      </c>
      <c r="E176" s="50">
        <f t="shared" si="17"/>
        <v>0</v>
      </c>
      <c r="I176" s="47" t="str">
        <f t="shared" si="18"/>
        <v/>
      </c>
      <c r="J176" s="47" t="str">
        <f t="shared" si="19"/>
        <v/>
      </c>
      <c r="K176" s="47" t="str">
        <f t="shared" si="20"/>
        <v/>
      </c>
      <c r="L176" s="47" t="str">
        <f t="shared" si="21"/>
        <v/>
      </c>
      <c r="M176" s="47" t="str">
        <f t="shared" si="22"/>
        <v/>
      </c>
      <c r="N176" s="47" t="str">
        <f t="shared" si="23"/>
        <v/>
      </c>
    </row>
    <row r="177" spans="1:14" x14ac:dyDescent="0.5">
      <c r="A177" s="44">
        <v>175</v>
      </c>
      <c r="B177" s="42"/>
      <c r="C177" s="42"/>
      <c r="D177" s="50">
        <f t="shared" si="16"/>
        <v>0</v>
      </c>
      <c r="E177" s="50">
        <f t="shared" si="17"/>
        <v>0</v>
      </c>
      <c r="I177" s="47" t="str">
        <f t="shared" si="18"/>
        <v/>
      </c>
      <c r="J177" s="47" t="str">
        <f t="shared" si="19"/>
        <v/>
      </c>
      <c r="K177" s="47" t="str">
        <f t="shared" si="20"/>
        <v/>
      </c>
      <c r="L177" s="47" t="str">
        <f t="shared" si="21"/>
        <v/>
      </c>
      <c r="M177" s="47" t="str">
        <f t="shared" si="22"/>
        <v/>
      </c>
      <c r="N177" s="47" t="str">
        <f t="shared" si="23"/>
        <v/>
      </c>
    </row>
    <row r="178" spans="1:14" x14ac:dyDescent="0.5">
      <c r="A178" s="44">
        <v>176</v>
      </c>
      <c r="B178" s="42"/>
      <c r="C178" s="42"/>
      <c r="D178" s="50">
        <f t="shared" si="16"/>
        <v>0</v>
      </c>
      <c r="E178" s="50">
        <f t="shared" si="17"/>
        <v>0</v>
      </c>
      <c r="I178" s="47" t="str">
        <f t="shared" si="18"/>
        <v/>
      </c>
      <c r="J178" s="47" t="str">
        <f t="shared" si="19"/>
        <v/>
      </c>
      <c r="K178" s="47" t="str">
        <f t="shared" si="20"/>
        <v/>
      </c>
      <c r="L178" s="47" t="str">
        <f t="shared" si="21"/>
        <v/>
      </c>
      <c r="M178" s="47" t="str">
        <f t="shared" si="22"/>
        <v/>
      </c>
      <c r="N178" s="47" t="str">
        <f t="shared" si="23"/>
        <v/>
      </c>
    </row>
    <row r="179" spans="1:14" x14ac:dyDescent="0.5">
      <c r="A179" s="44">
        <v>177</v>
      </c>
      <c r="B179" s="42"/>
      <c r="C179" s="42"/>
      <c r="D179" s="50">
        <f t="shared" si="16"/>
        <v>0</v>
      </c>
      <c r="E179" s="50">
        <f t="shared" si="17"/>
        <v>0</v>
      </c>
      <c r="I179" s="47" t="str">
        <f t="shared" si="18"/>
        <v/>
      </c>
      <c r="J179" s="47" t="str">
        <f t="shared" si="19"/>
        <v/>
      </c>
      <c r="K179" s="47" t="str">
        <f t="shared" si="20"/>
        <v/>
      </c>
      <c r="L179" s="47" t="str">
        <f t="shared" si="21"/>
        <v/>
      </c>
      <c r="M179" s="47" t="str">
        <f t="shared" si="22"/>
        <v/>
      </c>
      <c r="N179" s="47" t="str">
        <f t="shared" si="23"/>
        <v/>
      </c>
    </row>
    <row r="180" spans="1:14" x14ac:dyDescent="0.5">
      <c r="A180" s="44">
        <v>178</v>
      </c>
      <c r="B180" s="42"/>
      <c r="C180" s="42"/>
      <c r="D180" s="50">
        <f t="shared" si="16"/>
        <v>0</v>
      </c>
      <c r="E180" s="50">
        <f t="shared" si="17"/>
        <v>0</v>
      </c>
      <c r="I180" s="47" t="str">
        <f t="shared" si="18"/>
        <v/>
      </c>
      <c r="J180" s="47" t="str">
        <f t="shared" si="19"/>
        <v/>
      </c>
      <c r="K180" s="47" t="str">
        <f t="shared" si="20"/>
        <v/>
      </c>
      <c r="L180" s="47" t="str">
        <f t="shared" si="21"/>
        <v/>
      </c>
      <c r="M180" s="47" t="str">
        <f t="shared" si="22"/>
        <v/>
      </c>
      <c r="N180" s="47" t="str">
        <f t="shared" si="23"/>
        <v/>
      </c>
    </row>
    <row r="181" spans="1:14" x14ac:dyDescent="0.5">
      <c r="A181" s="44">
        <v>179</v>
      </c>
      <c r="B181" s="42"/>
      <c r="C181" s="42"/>
      <c r="D181" s="50">
        <f t="shared" si="16"/>
        <v>0</v>
      </c>
      <c r="E181" s="50">
        <f t="shared" si="17"/>
        <v>0</v>
      </c>
      <c r="I181" s="47" t="str">
        <f t="shared" si="18"/>
        <v/>
      </c>
      <c r="J181" s="47" t="str">
        <f t="shared" si="19"/>
        <v/>
      </c>
      <c r="K181" s="47" t="str">
        <f t="shared" si="20"/>
        <v/>
      </c>
      <c r="L181" s="47" t="str">
        <f t="shared" si="21"/>
        <v/>
      </c>
      <c r="M181" s="47" t="str">
        <f t="shared" si="22"/>
        <v/>
      </c>
      <c r="N181" s="47" t="str">
        <f t="shared" si="23"/>
        <v/>
      </c>
    </row>
    <row r="182" spans="1:14" x14ac:dyDescent="0.5">
      <c r="A182" s="44">
        <v>180</v>
      </c>
      <c r="B182" s="42"/>
      <c r="C182" s="42"/>
      <c r="D182" s="50">
        <f t="shared" si="16"/>
        <v>0</v>
      </c>
      <c r="E182" s="50">
        <f t="shared" si="17"/>
        <v>0</v>
      </c>
      <c r="I182" s="47" t="str">
        <f t="shared" si="18"/>
        <v/>
      </c>
      <c r="J182" s="47" t="str">
        <f t="shared" si="19"/>
        <v/>
      </c>
      <c r="K182" s="47" t="str">
        <f t="shared" si="20"/>
        <v/>
      </c>
      <c r="L182" s="47" t="str">
        <f t="shared" si="21"/>
        <v/>
      </c>
      <c r="M182" s="47" t="str">
        <f t="shared" si="22"/>
        <v/>
      </c>
      <c r="N182" s="47" t="str">
        <f t="shared" si="23"/>
        <v/>
      </c>
    </row>
    <row r="183" spans="1:14" x14ac:dyDescent="0.5">
      <c r="A183" s="44">
        <v>181</v>
      </c>
      <c r="B183" s="42"/>
      <c r="C183" s="42"/>
      <c r="D183" s="50">
        <f t="shared" si="16"/>
        <v>0</v>
      </c>
      <c r="E183" s="50">
        <f t="shared" si="17"/>
        <v>0</v>
      </c>
      <c r="I183" s="47" t="str">
        <f t="shared" si="18"/>
        <v/>
      </c>
      <c r="J183" s="47" t="str">
        <f t="shared" si="19"/>
        <v/>
      </c>
      <c r="K183" s="47" t="str">
        <f t="shared" si="20"/>
        <v/>
      </c>
      <c r="L183" s="47" t="str">
        <f t="shared" si="21"/>
        <v/>
      </c>
      <c r="M183" s="47" t="str">
        <f t="shared" si="22"/>
        <v/>
      </c>
      <c r="N183" s="47" t="str">
        <f t="shared" si="23"/>
        <v/>
      </c>
    </row>
    <row r="184" spans="1:14" x14ac:dyDescent="0.5">
      <c r="A184" s="44">
        <v>182</v>
      </c>
      <c r="B184" s="42"/>
      <c r="C184" s="42"/>
      <c r="D184" s="50">
        <f t="shared" si="16"/>
        <v>0</v>
      </c>
      <c r="E184" s="50">
        <f t="shared" si="17"/>
        <v>0</v>
      </c>
      <c r="I184" s="47" t="str">
        <f t="shared" si="18"/>
        <v/>
      </c>
      <c r="J184" s="47" t="str">
        <f t="shared" si="19"/>
        <v/>
      </c>
      <c r="K184" s="47" t="str">
        <f t="shared" si="20"/>
        <v/>
      </c>
      <c r="L184" s="47" t="str">
        <f t="shared" si="21"/>
        <v/>
      </c>
      <c r="M184" s="47" t="str">
        <f t="shared" si="22"/>
        <v/>
      </c>
      <c r="N184" s="47" t="str">
        <f t="shared" si="23"/>
        <v/>
      </c>
    </row>
    <row r="185" spans="1:14" x14ac:dyDescent="0.5">
      <c r="A185" s="44">
        <v>183</v>
      </c>
      <c r="B185" s="42"/>
      <c r="C185" s="42"/>
      <c r="D185" s="50">
        <f t="shared" si="16"/>
        <v>0</v>
      </c>
      <c r="E185" s="50">
        <f t="shared" si="17"/>
        <v>0</v>
      </c>
      <c r="I185" s="47" t="str">
        <f t="shared" si="18"/>
        <v/>
      </c>
      <c r="J185" s="47" t="str">
        <f t="shared" si="19"/>
        <v/>
      </c>
      <c r="K185" s="47" t="str">
        <f t="shared" si="20"/>
        <v/>
      </c>
      <c r="L185" s="47" t="str">
        <f t="shared" si="21"/>
        <v/>
      </c>
      <c r="M185" s="47" t="str">
        <f t="shared" si="22"/>
        <v/>
      </c>
      <c r="N185" s="47" t="str">
        <f t="shared" si="23"/>
        <v/>
      </c>
    </row>
    <row r="186" spans="1:14" x14ac:dyDescent="0.5">
      <c r="A186" s="44">
        <v>184</v>
      </c>
      <c r="B186" s="42"/>
      <c r="C186" s="42"/>
      <c r="D186" s="50">
        <f t="shared" si="16"/>
        <v>0</v>
      </c>
      <c r="E186" s="50">
        <f t="shared" si="17"/>
        <v>0</v>
      </c>
      <c r="I186" s="47" t="str">
        <f t="shared" si="18"/>
        <v/>
      </c>
      <c r="J186" s="47" t="str">
        <f t="shared" si="19"/>
        <v/>
      </c>
      <c r="K186" s="47" t="str">
        <f t="shared" si="20"/>
        <v/>
      </c>
      <c r="L186" s="47" t="str">
        <f t="shared" si="21"/>
        <v/>
      </c>
      <c r="M186" s="47" t="str">
        <f t="shared" si="22"/>
        <v/>
      </c>
      <c r="N186" s="47" t="str">
        <f t="shared" si="23"/>
        <v/>
      </c>
    </row>
    <row r="187" spans="1:14" x14ac:dyDescent="0.5">
      <c r="A187" s="44">
        <v>185</v>
      </c>
      <c r="B187" s="42"/>
      <c r="C187" s="42"/>
      <c r="D187" s="50">
        <f t="shared" si="16"/>
        <v>0</v>
      </c>
      <c r="E187" s="50">
        <f t="shared" si="17"/>
        <v>0</v>
      </c>
      <c r="I187" s="47" t="str">
        <f t="shared" si="18"/>
        <v/>
      </c>
      <c r="J187" s="47" t="str">
        <f t="shared" si="19"/>
        <v/>
      </c>
      <c r="K187" s="47" t="str">
        <f t="shared" si="20"/>
        <v/>
      </c>
      <c r="L187" s="47" t="str">
        <f t="shared" si="21"/>
        <v/>
      </c>
      <c r="M187" s="47" t="str">
        <f t="shared" si="22"/>
        <v/>
      </c>
      <c r="N187" s="47" t="str">
        <f t="shared" si="23"/>
        <v/>
      </c>
    </row>
    <row r="188" spans="1:14" x14ac:dyDescent="0.5">
      <c r="A188" s="44">
        <v>186</v>
      </c>
      <c r="B188" s="42"/>
      <c r="C188" s="42"/>
      <c r="D188" s="50">
        <f t="shared" si="16"/>
        <v>0</v>
      </c>
      <c r="E188" s="50">
        <f t="shared" si="17"/>
        <v>0</v>
      </c>
      <c r="I188" s="47" t="str">
        <f t="shared" si="18"/>
        <v/>
      </c>
      <c r="J188" s="47" t="str">
        <f t="shared" si="19"/>
        <v/>
      </c>
      <c r="K188" s="47" t="str">
        <f t="shared" si="20"/>
        <v/>
      </c>
      <c r="L188" s="47" t="str">
        <f t="shared" si="21"/>
        <v/>
      </c>
      <c r="M188" s="47" t="str">
        <f t="shared" si="22"/>
        <v/>
      </c>
      <c r="N188" s="47" t="str">
        <f t="shared" si="23"/>
        <v/>
      </c>
    </row>
    <row r="189" spans="1:14" x14ac:dyDescent="0.5">
      <c r="A189" s="44">
        <v>187</v>
      </c>
      <c r="B189" s="42"/>
      <c r="C189" s="42"/>
      <c r="D189" s="50">
        <f t="shared" si="16"/>
        <v>0</v>
      </c>
      <c r="E189" s="50">
        <f t="shared" si="17"/>
        <v>0</v>
      </c>
      <c r="I189" s="47" t="str">
        <f t="shared" si="18"/>
        <v/>
      </c>
      <c r="J189" s="47" t="str">
        <f t="shared" si="19"/>
        <v/>
      </c>
      <c r="K189" s="47" t="str">
        <f t="shared" si="20"/>
        <v/>
      </c>
      <c r="L189" s="47" t="str">
        <f t="shared" si="21"/>
        <v/>
      </c>
      <c r="M189" s="47" t="str">
        <f t="shared" si="22"/>
        <v/>
      </c>
      <c r="N189" s="47" t="str">
        <f t="shared" si="23"/>
        <v/>
      </c>
    </row>
    <row r="190" spans="1:14" x14ac:dyDescent="0.5">
      <c r="A190" s="44">
        <v>188</v>
      </c>
      <c r="B190" s="42"/>
      <c r="C190" s="42"/>
      <c r="D190" s="50">
        <f t="shared" si="16"/>
        <v>0</v>
      </c>
      <c r="E190" s="50">
        <f t="shared" si="17"/>
        <v>0</v>
      </c>
      <c r="I190" s="47" t="str">
        <f t="shared" si="18"/>
        <v/>
      </c>
      <c r="J190" s="47" t="str">
        <f t="shared" si="19"/>
        <v/>
      </c>
      <c r="K190" s="47" t="str">
        <f t="shared" si="20"/>
        <v/>
      </c>
      <c r="L190" s="47" t="str">
        <f t="shared" si="21"/>
        <v/>
      </c>
      <c r="M190" s="47" t="str">
        <f t="shared" si="22"/>
        <v/>
      </c>
      <c r="N190" s="47" t="str">
        <f t="shared" si="23"/>
        <v/>
      </c>
    </row>
    <row r="191" spans="1:14" x14ac:dyDescent="0.5">
      <c r="A191" s="44">
        <v>189</v>
      </c>
      <c r="B191" s="42"/>
      <c r="C191" s="42"/>
      <c r="D191" s="50">
        <f t="shared" si="16"/>
        <v>0</v>
      </c>
      <c r="E191" s="50">
        <f t="shared" si="17"/>
        <v>0</v>
      </c>
      <c r="I191" s="47" t="str">
        <f t="shared" si="18"/>
        <v/>
      </c>
      <c r="J191" s="47" t="str">
        <f t="shared" si="19"/>
        <v/>
      </c>
      <c r="K191" s="47" t="str">
        <f t="shared" si="20"/>
        <v/>
      </c>
      <c r="L191" s="47" t="str">
        <f t="shared" si="21"/>
        <v/>
      </c>
      <c r="M191" s="47" t="str">
        <f t="shared" si="22"/>
        <v/>
      </c>
      <c r="N191" s="47" t="str">
        <f t="shared" si="23"/>
        <v/>
      </c>
    </row>
    <row r="192" spans="1:14" x14ac:dyDescent="0.5">
      <c r="A192" s="44">
        <v>190</v>
      </c>
      <c r="B192" s="42"/>
      <c r="C192" s="42"/>
      <c r="D192" s="50">
        <f t="shared" si="16"/>
        <v>0</v>
      </c>
      <c r="E192" s="50">
        <f t="shared" si="17"/>
        <v>0</v>
      </c>
      <c r="I192" s="47" t="str">
        <f t="shared" si="18"/>
        <v/>
      </c>
      <c r="J192" s="47" t="str">
        <f t="shared" si="19"/>
        <v/>
      </c>
      <c r="K192" s="47" t="str">
        <f t="shared" si="20"/>
        <v/>
      </c>
      <c r="L192" s="47" t="str">
        <f t="shared" si="21"/>
        <v/>
      </c>
      <c r="M192" s="47" t="str">
        <f t="shared" si="22"/>
        <v/>
      </c>
      <c r="N192" s="47" t="str">
        <f t="shared" si="23"/>
        <v/>
      </c>
    </row>
    <row r="193" spans="1:14" x14ac:dyDescent="0.5">
      <c r="A193" s="44">
        <v>191</v>
      </c>
      <c r="B193" s="42"/>
      <c r="C193" s="42"/>
      <c r="D193" s="50">
        <f t="shared" si="16"/>
        <v>0</v>
      </c>
      <c r="E193" s="50">
        <f t="shared" si="17"/>
        <v>0</v>
      </c>
      <c r="I193" s="47" t="str">
        <f t="shared" si="18"/>
        <v/>
      </c>
      <c r="J193" s="47" t="str">
        <f t="shared" si="19"/>
        <v/>
      </c>
      <c r="K193" s="47" t="str">
        <f t="shared" si="20"/>
        <v/>
      </c>
      <c r="L193" s="47" t="str">
        <f t="shared" si="21"/>
        <v/>
      </c>
      <c r="M193" s="47" t="str">
        <f t="shared" si="22"/>
        <v/>
      </c>
      <c r="N193" s="47" t="str">
        <f t="shared" si="23"/>
        <v/>
      </c>
    </row>
    <row r="194" spans="1:14" x14ac:dyDescent="0.5">
      <c r="A194" s="44">
        <v>192</v>
      </c>
      <c r="B194" s="42"/>
      <c r="C194" s="42"/>
      <c r="D194" s="50">
        <f t="shared" si="16"/>
        <v>0</v>
      </c>
      <c r="E194" s="50">
        <f t="shared" si="17"/>
        <v>0</v>
      </c>
      <c r="I194" s="47" t="str">
        <f t="shared" si="18"/>
        <v/>
      </c>
      <c r="J194" s="47" t="str">
        <f t="shared" si="19"/>
        <v/>
      </c>
      <c r="K194" s="47" t="str">
        <f t="shared" si="20"/>
        <v/>
      </c>
      <c r="L194" s="47" t="str">
        <f t="shared" si="21"/>
        <v/>
      </c>
      <c r="M194" s="47" t="str">
        <f t="shared" si="22"/>
        <v/>
      </c>
      <c r="N194" s="47" t="str">
        <f t="shared" si="23"/>
        <v/>
      </c>
    </row>
    <row r="195" spans="1:14" x14ac:dyDescent="0.5">
      <c r="A195" s="44">
        <v>193</v>
      </c>
      <c r="B195" s="42"/>
      <c r="C195" s="42"/>
      <c r="D195" s="50">
        <f t="shared" ref="D195:D258" si="24">COUNT(B195)</f>
        <v>0</v>
      </c>
      <c r="E195" s="50">
        <f t="shared" ref="E195:E258" si="25">COUNT(C195)</f>
        <v>0</v>
      </c>
      <c r="I195" s="47" t="str">
        <f t="shared" si="18"/>
        <v/>
      </c>
      <c r="J195" s="47" t="str">
        <f t="shared" si="19"/>
        <v/>
      </c>
      <c r="K195" s="47" t="str">
        <f t="shared" si="20"/>
        <v/>
      </c>
      <c r="L195" s="47" t="str">
        <f t="shared" si="21"/>
        <v/>
      </c>
      <c r="M195" s="47" t="str">
        <f t="shared" si="22"/>
        <v/>
      </c>
      <c r="N195" s="47" t="str">
        <f t="shared" si="23"/>
        <v/>
      </c>
    </row>
    <row r="196" spans="1:14" x14ac:dyDescent="0.5">
      <c r="A196" s="44">
        <v>194</v>
      </c>
      <c r="B196" s="42"/>
      <c r="C196" s="42"/>
      <c r="D196" s="50">
        <f t="shared" si="24"/>
        <v>0</v>
      </c>
      <c r="E196" s="50">
        <f t="shared" si="25"/>
        <v>0</v>
      </c>
      <c r="I196" s="47" t="str">
        <f t="shared" ref="I196:I259" si="26">IF(D196=0,"",B196-B$1003)</f>
        <v/>
      </c>
      <c r="J196" s="47" t="str">
        <f t="shared" ref="J196:J259" si="27">IF(E196=0,"",C196-C$1003)</f>
        <v/>
      </c>
      <c r="K196" s="47" t="str">
        <f t="shared" ref="K196:K259" si="28">IF(D196=0,"",ABS(I196))</f>
        <v/>
      </c>
      <c r="L196" s="47" t="str">
        <f t="shared" ref="L196:L259" si="29">IF(E196=0,"",ABS(J196))</f>
        <v/>
      </c>
      <c r="M196" s="47" t="str">
        <f t="shared" ref="M196:M259" si="30">IF(D196=0,"",(K196-K$1006)^2)</f>
        <v/>
      </c>
      <c r="N196" s="47" t="str">
        <f t="shared" ref="N196:N259" si="31">IF(E196=0,"",(L196-L$1006)^2)</f>
        <v/>
      </c>
    </row>
    <row r="197" spans="1:14" x14ac:dyDescent="0.5">
      <c r="A197" s="44">
        <v>195</v>
      </c>
      <c r="B197" s="42"/>
      <c r="C197" s="42"/>
      <c r="D197" s="50">
        <f t="shared" si="24"/>
        <v>0</v>
      </c>
      <c r="E197" s="50">
        <f t="shared" si="25"/>
        <v>0</v>
      </c>
      <c r="I197" s="47" t="str">
        <f t="shared" si="26"/>
        <v/>
      </c>
      <c r="J197" s="47" t="str">
        <f t="shared" si="27"/>
        <v/>
      </c>
      <c r="K197" s="47" t="str">
        <f t="shared" si="28"/>
        <v/>
      </c>
      <c r="L197" s="47" t="str">
        <f t="shared" si="29"/>
        <v/>
      </c>
      <c r="M197" s="47" t="str">
        <f t="shared" si="30"/>
        <v/>
      </c>
      <c r="N197" s="47" t="str">
        <f t="shared" si="31"/>
        <v/>
      </c>
    </row>
    <row r="198" spans="1:14" x14ac:dyDescent="0.5">
      <c r="A198" s="44">
        <v>196</v>
      </c>
      <c r="B198" s="42"/>
      <c r="C198" s="42"/>
      <c r="D198" s="50">
        <f t="shared" si="24"/>
        <v>0</v>
      </c>
      <c r="E198" s="50">
        <f t="shared" si="25"/>
        <v>0</v>
      </c>
      <c r="I198" s="47" t="str">
        <f t="shared" si="26"/>
        <v/>
      </c>
      <c r="J198" s="47" t="str">
        <f t="shared" si="27"/>
        <v/>
      </c>
      <c r="K198" s="47" t="str">
        <f t="shared" si="28"/>
        <v/>
      </c>
      <c r="L198" s="47" t="str">
        <f t="shared" si="29"/>
        <v/>
      </c>
      <c r="M198" s="47" t="str">
        <f t="shared" si="30"/>
        <v/>
      </c>
      <c r="N198" s="47" t="str">
        <f t="shared" si="31"/>
        <v/>
      </c>
    </row>
    <row r="199" spans="1:14" x14ac:dyDescent="0.5">
      <c r="A199" s="44">
        <v>197</v>
      </c>
      <c r="B199" s="42"/>
      <c r="C199" s="42"/>
      <c r="D199" s="50">
        <f t="shared" si="24"/>
        <v>0</v>
      </c>
      <c r="E199" s="50">
        <f t="shared" si="25"/>
        <v>0</v>
      </c>
      <c r="I199" s="47" t="str">
        <f t="shared" si="26"/>
        <v/>
      </c>
      <c r="J199" s="47" t="str">
        <f t="shared" si="27"/>
        <v/>
      </c>
      <c r="K199" s="47" t="str">
        <f t="shared" si="28"/>
        <v/>
      </c>
      <c r="L199" s="47" t="str">
        <f t="shared" si="29"/>
        <v/>
      </c>
      <c r="M199" s="47" t="str">
        <f t="shared" si="30"/>
        <v/>
      </c>
      <c r="N199" s="47" t="str">
        <f t="shared" si="31"/>
        <v/>
      </c>
    </row>
    <row r="200" spans="1:14" x14ac:dyDescent="0.5">
      <c r="A200" s="44">
        <v>198</v>
      </c>
      <c r="B200" s="42"/>
      <c r="C200" s="42"/>
      <c r="D200" s="50">
        <f t="shared" si="24"/>
        <v>0</v>
      </c>
      <c r="E200" s="50">
        <f t="shared" si="25"/>
        <v>0</v>
      </c>
      <c r="I200" s="47" t="str">
        <f t="shared" si="26"/>
        <v/>
      </c>
      <c r="J200" s="47" t="str">
        <f t="shared" si="27"/>
        <v/>
      </c>
      <c r="K200" s="47" t="str">
        <f t="shared" si="28"/>
        <v/>
      </c>
      <c r="L200" s="47" t="str">
        <f t="shared" si="29"/>
        <v/>
      </c>
      <c r="M200" s="47" t="str">
        <f t="shared" si="30"/>
        <v/>
      </c>
      <c r="N200" s="47" t="str">
        <f t="shared" si="31"/>
        <v/>
      </c>
    </row>
    <row r="201" spans="1:14" x14ac:dyDescent="0.5">
      <c r="A201" s="44">
        <v>199</v>
      </c>
      <c r="B201" s="42"/>
      <c r="C201" s="42"/>
      <c r="D201" s="50">
        <f t="shared" si="24"/>
        <v>0</v>
      </c>
      <c r="E201" s="50">
        <f t="shared" si="25"/>
        <v>0</v>
      </c>
      <c r="I201" s="47" t="str">
        <f t="shared" si="26"/>
        <v/>
      </c>
      <c r="J201" s="47" t="str">
        <f t="shared" si="27"/>
        <v/>
      </c>
      <c r="K201" s="47" t="str">
        <f t="shared" si="28"/>
        <v/>
      </c>
      <c r="L201" s="47" t="str">
        <f t="shared" si="29"/>
        <v/>
      </c>
      <c r="M201" s="47" t="str">
        <f t="shared" si="30"/>
        <v/>
      </c>
      <c r="N201" s="47" t="str">
        <f t="shared" si="31"/>
        <v/>
      </c>
    </row>
    <row r="202" spans="1:14" x14ac:dyDescent="0.5">
      <c r="A202" s="44">
        <v>200</v>
      </c>
      <c r="B202" s="42"/>
      <c r="C202" s="42"/>
      <c r="D202" s="50">
        <f t="shared" si="24"/>
        <v>0</v>
      </c>
      <c r="E202" s="50">
        <f t="shared" si="25"/>
        <v>0</v>
      </c>
      <c r="I202" s="47" t="str">
        <f t="shared" si="26"/>
        <v/>
      </c>
      <c r="J202" s="47" t="str">
        <f t="shared" si="27"/>
        <v/>
      </c>
      <c r="K202" s="47" t="str">
        <f t="shared" si="28"/>
        <v/>
      </c>
      <c r="L202" s="47" t="str">
        <f t="shared" si="29"/>
        <v/>
      </c>
      <c r="M202" s="47" t="str">
        <f t="shared" si="30"/>
        <v/>
      </c>
      <c r="N202" s="47" t="str">
        <f t="shared" si="31"/>
        <v/>
      </c>
    </row>
    <row r="203" spans="1:14" x14ac:dyDescent="0.5">
      <c r="A203" s="44">
        <v>201</v>
      </c>
      <c r="B203" s="42"/>
      <c r="C203" s="42"/>
      <c r="D203" s="50">
        <f t="shared" si="24"/>
        <v>0</v>
      </c>
      <c r="E203" s="50">
        <f t="shared" si="25"/>
        <v>0</v>
      </c>
      <c r="I203" s="47" t="str">
        <f t="shared" si="26"/>
        <v/>
      </c>
      <c r="J203" s="47" t="str">
        <f t="shared" si="27"/>
        <v/>
      </c>
      <c r="K203" s="47" t="str">
        <f t="shared" si="28"/>
        <v/>
      </c>
      <c r="L203" s="47" t="str">
        <f t="shared" si="29"/>
        <v/>
      </c>
      <c r="M203" s="47" t="str">
        <f t="shared" si="30"/>
        <v/>
      </c>
      <c r="N203" s="47" t="str">
        <f t="shared" si="31"/>
        <v/>
      </c>
    </row>
    <row r="204" spans="1:14" x14ac:dyDescent="0.5">
      <c r="A204" s="44">
        <v>202</v>
      </c>
      <c r="B204" s="42"/>
      <c r="C204" s="42"/>
      <c r="D204" s="50">
        <f t="shared" si="24"/>
        <v>0</v>
      </c>
      <c r="E204" s="50">
        <f t="shared" si="25"/>
        <v>0</v>
      </c>
      <c r="I204" s="47" t="str">
        <f t="shared" si="26"/>
        <v/>
      </c>
      <c r="J204" s="47" t="str">
        <f t="shared" si="27"/>
        <v/>
      </c>
      <c r="K204" s="47" t="str">
        <f t="shared" si="28"/>
        <v/>
      </c>
      <c r="L204" s="47" t="str">
        <f t="shared" si="29"/>
        <v/>
      </c>
      <c r="M204" s="47" t="str">
        <f t="shared" si="30"/>
        <v/>
      </c>
      <c r="N204" s="47" t="str">
        <f t="shared" si="31"/>
        <v/>
      </c>
    </row>
    <row r="205" spans="1:14" x14ac:dyDescent="0.5">
      <c r="A205" s="44">
        <v>203</v>
      </c>
      <c r="B205" s="42"/>
      <c r="C205" s="42"/>
      <c r="D205" s="50">
        <f t="shared" si="24"/>
        <v>0</v>
      </c>
      <c r="E205" s="50">
        <f t="shared" si="25"/>
        <v>0</v>
      </c>
      <c r="I205" s="47" t="str">
        <f t="shared" si="26"/>
        <v/>
      </c>
      <c r="J205" s="47" t="str">
        <f t="shared" si="27"/>
        <v/>
      </c>
      <c r="K205" s="47" t="str">
        <f t="shared" si="28"/>
        <v/>
      </c>
      <c r="L205" s="47" t="str">
        <f t="shared" si="29"/>
        <v/>
      </c>
      <c r="M205" s="47" t="str">
        <f t="shared" si="30"/>
        <v/>
      </c>
      <c r="N205" s="47" t="str">
        <f t="shared" si="31"/>
        <v/>
      </c>
    </row>
    <row r="206" spans="1:14" x14ac:dyDescent="0.5">
      <c r="A206" s="44">
        <v>204</v>
      </c>
      <c r="B206" s="42"/>
      <c r="C206" s="42"/>
      <c r="D206" s="50">
        <f t="shared" si="24"/>
        <v>0</v>
      </c>
      <c r="E206" s="50">
        <f t="shared" si="25"/>
        <v>0</v>
      </c>
      <c r="I206" s="47" t="str">
        <f t="shared" si="26"/>
        <v/>
      </c>
      <c r="J206" s="47" t="str">
        <f t="shared" si="27"/>
        <v/>
      </c>
      <c r="K206" s="47" t="str">
        <f t="shared" si="28"/>
        <v/>
      </c>
      <c r="L206" s="47" t="str">
        <f t="shared" si="29"/>
        <v/>
      </c>
      <c r="M206" s="47" t="str">
        <f t="shared" si="30"/>
        <v/>
      </c>
      <c r="N206" s="47" t="str">
        <f t="shared" si="31"/>
        <v/>
      </c>
    </row>
    <row r="207" spans="1:14" x14ac:dyDescent="0.5">
      <c r="A207" s="44">
        <v>205</v>
      </c>
      <c r="B207" s="42"/>
      <c r="C207" s="42"/>
      <c r="D207" s="50">
        <f t="shared" si="24"/>
        <v>0</v>
      </c>
      <c r="E207" s="50">
        <f t="shared" si="25"/>
        <v>0</v>
      </c>
      <c r="I207" s="47" t="str">
        <f t="shared" si="26"/>
        <v/>
      </c>
      <c r="J207" s="47" t="str">
        <f t="shared" si="27"/>
        <v/>
      </c>
      <c r="K207" s="47" t="str">
        <f t="shared" si="28"/>
        <v/>
      </c>
      <c r="L207" s="47" t="str">
        <f t="shared" si="29"/>
        <v/>
      </c>
      <c r="M207" s="47" t="str">
        <f t="shared" si="30"/>
        <v/>
      </c>
      <c r="N207" s="47" t="str">
        <f t="shared" si="31"/>
        <v/>
      </c>
    </row>
    <row r="208" spans="1:14" x14ac:dyDescent="0.5">
      <c r="A208" s="44">
        <v>206</v>
      </c>
      <c r="B208" s="42"/>
      <c r="C208" s="42"/>
      <c r="D208" s="50">
        <f t="shared" si="24"/>
        <v>0</v>
      </c>
      <c r="E208" s="50">
        <f t="shared" si="25"/>
        <v>0</v>
      </c>
      <c r="I208" s="47" t="str">
        <f t="shared" si="26"/>
        <v/>
      </c>
      <c r="J208" s="47" t="str">
        <f t="shared" si="27"/>
        <v/>
      </c>
      <c r="K208" s="47" t="str">
        <f t="shared" si="28"/>
        <v/>
      </c>
      <c r="L208" s="47" t="str">
        <f t="shared" si="29"/>
        <v/>
      </c>
      <c r="M208" s="47" t="str">
        <f t="shared" si="30"/>
        <v/>
      </c>
      <c r="N208" s="47" t="str">
        <f t="shared" si="31"/>
        <v/>
      </c>
    </row>
    <row r="209" spans="1:14" x14ac:dyDescent="0.5">
      <c r="A209" s="44">
        <v>207</v>
      </c>
      <c r="B209" s="42"/>
      <c r="C209" s="42"/>
      <c r="D209" s="50">
        <f t="shared" si="24"/>
        <v>0</v>
      </c>
      <c r="E209" s="50">
        <f t="shared" si="25"/>
        <v>0</v>
      </c>
      <c r="I209" s="47" t="str">
        <f t="shared" si="26"/>
        <v/>
      </c>
      <c r="J209" s="47" t="str">
        <f t="shared" si="27"/>
        <v/>
      </c>
      <c r="K209" s="47" t="str">
        <f t="shared" si="28"/>
        <v/>
      </c>
      <c r="L209" s="47" t="str">
        <f t="shared" si="29"/>
        <v/>
      </c>
      <c r="M209" s="47" t="str">
        <f t="shared" si="30"/>
        <v/>
      </c>
      <c r="N209" s="47" t="str">
        <f t="shared" si="31"/>
        <v/>
      </c>
    </row>
    <row r="210" spans="1:14" x14ac:dyDescent="0.5">
      <c r="A210" s="44">
        <v>208</v>
      </c>
      <c r="B210" s="42"/>
      <c r="C210" s="42"/>
      <c r="D210" s="50">
        <f t="shared" si="24"/>
        <v>0</v>
      </c>
      <c r="E210" s="50">
        <f t="shared" si="25"/>
        <v>0</v>
      </c>
      <c r="I210" s="47" t="str">
        <f t="shared" si="26"/>
        <v/>
      </c>
      <c r="J210" s="47" t="str">
        <f t="shared" si="27"/>
        <v/>
      </c>
      <c r="K210" s="47" t="str">
        <f t="shared" si="28"/>
        <v/>
      </c>
      <c r="L210" s="47" t="str">
        <f t="shared" si="29"/>
        <v/>
      </c>
      <c r="M210" s="47" t="str">
        <f t="shared" si="30"/>
        <v/>
      </c>
      <c r="N210" s="47" t="str">
        <f t="shared" si="31"/>
        <v/>
      </c>
    </row>
    <row r="211" spans="1:14" x14ac:dyDescent="0.5">
      <c r="A211" s="44">
        <v>209</v>
      </c>
      <c r="B211" s="42"/>
      <c r="C211" s="42"/>
      <c r="D211" s="50">
        <f t="shared" si="24"/>
        <v>0</v>
      </c>
      <c r="E211" s="50">
        <f t="shared" si="25"/>
        <v>0</v>
      </c>
      <c r="I211" s="47" t="str">
        <f t="shared" si="26"/>
        <v/>
      </c>
      <c r="J211" s="47" t="str">
        <f t="shared" si="27"/>
        <v/>
      </c>
      <c r="K211" s="47" t="str">
        <f t="shared" si="28"/>
        <v/>
      </c>
      <c r="L211" s="47" t="str">
        <f t="shared" si="29"/>
        <v/>
      </c>
      <c r="M211" s="47" t="str">
        <f t="shared" si="30"/>
        <v/>
      </c>
      <c r="N211" s="47" t="str">
        <f t="shared" si="31"/>
        <v/>
      </c>
    </row>
    <row r="212" spans="1:14" x14ac:dyDescent="0.5">
      <c r="A212" s="44">
        <v>210</v>
      </c>
      <c r="B212" s="42"/>
      <c r="C212" s="42"/>
      <c r="D212" s="50">
        <f t="shared" si="24"/>
        <v>0</v>
      </c>
      <c r="E212" s="50">
        <f t="shared" si="25"/>
        <v>0</v>
      </c>
      <c r="I212" s="47" t="str">
        <f t="shared" si="26"/>
        <v/>
      </c>
      <c r="J212" s="47" t="str">
        <f t="shared" si="27"/>
        <v/>
      </c>
      <c r="K212" s="47" t="str">
        <f t="shared" si="28"/>
        <v/>
      </c>
      <c r="L212" s="47" t="str">
        <f t="shared" si="29"/>
        <v/>
      </c>
      <c r="M212" s="47" t="str">
        <f t="shared" si="30"/>
        <v/>
      </c>
      <c r="N212" s="47" t="str">
        <f t="shared" si="31"/>
        <v/>
      </c>
    </row>
    <row r="213" spans="1:14" x14ac:dyDescent="0.5">
      <c r="A213" s="44">
        <v>211</v>
      </c>
      <c r="B213" s="42"/>
      <c r="C213" s="42"/>
      <c r="D213" s="50">
        <f t="shared" si="24"/>
        <v>0</v>
      </c>
      <c r="E213" s="50">
        <f t="shared" si="25"/>
        <v>0</v>
      </c>
      <c r="I213" s="47" t="str">
        <f t="shared" si="26"/>
        <v/>
      </c>
      <c r="J213" s="47" t="str">
        <f t="shared" si="27"/>
        <v/>
      </c>
      <c r="K213" s="47" t="str">
        <f t="shared" si="28"/>
        <v/>
      </c>
      <c r="L213" s="47" t="str">
        <f t="shared" si="29"/>
        <v/>
      </c>
      <c r="M213" s="47" t="str">
        <f t="shared" si="30"/>
        <v/>
      </c>
      <c r="N213" s="47" t="str">
        <f t="shared" si="31"/>
        <v/>
      </c>
    </row>
    <row r="214" spans="1:14" x14ac:dyDescent="0.5">
      <c r="A214" s="44">
        <v>212</v>
      </c>
      <c r="B214" s="42"/>
      <c r="C214" s="42"/>
      <c r="D214" s="50">
        <f t="shared" si="24"/>
        <v>0</v>
      </c>
      <c r="E214" s="50">
        <f t="shared" si="25"/>
        <v>0</v>
      </c>
      <c r="I214" s="47" t="str">
        <f t="shared" si="26"/>
        <v/>
      </c>
      <c r="J214" s="47" t="str">
        <f t="shared" si="27"/>
        <v/>
      </c>
      <c r="K214" s="47" t="str">
        <f t="shared" si="28"/>
        <v/>
      </c>
      <c r="L214" s="47" t="str">
        <f t="shared" si="29"/>
        <v/>
      </c>
      <c r="M214" s="47" t="str">
        <f t="shared" si="30"/>
        <v/>
      </c>
      <c r="N214" s="47" t="str">
        <f t="shared" si="31"/>
        <v/>
      </c>
    </row>
    <row r="215" spans="1:14" x14ac:dyDescent="0.5">
      <c r="A215" s="44">
        <v>213</v>
      </c>
      <c r="B215" s="42"/>
      <c r="C215" s="42"/>
      <c r="D215" s="50">
        <f t="shared" si="24"/>
        <v>0</v>
      </c>
      <c r="E215" s="50">
        <f t="shared" si="25"/>
        <v>0</v>
      </c>
      <c r="I215" s="47" t="str">
        <f t="shared" si="26"/>
        <v/>
      </c>
      <c r="J215" s="47" t="str">
        <f t="shared" si="27"/>
        <v/>
      </c>
      <c r="K215" s="47" t="str">
        <f t="shared" si="28"/>
        <v/>
      </c>
      <c r="L215" s="47" t="str">
        <f t="shared" si="29"/>
        <v/>
      </c>
      <c r="M215" s="47" t="str">
        <f t="shared" si="30"/>
        <v/>
      </c>
      <c r="N215" s="47" t="str">
        <f t="shared" si="31"/>
        <v/>
      </c>
    </row>
    <row r="216" spans="1:14" x14ac:dyDescent="0.5">
      <c r="A216" s="44">
        <v>214</v>
      </c>
      <c r="B216" s="42"/>
      <c r="C216" s="42"/>
      <c r="D216" s="50">
        <f t="shared" si="24"/>
        <v>0</v>
      </c>
      <c r="E216" s="50">
        <f t="shared" si="25"/>
        <v>0</v>
      </c>
      <c r="I216" s="47" t="str">
        <f t="shared" si="26"/>
        <v/>
      </c>
      <c r="J216" s="47" t="str">
        <f t="shared" si="27"/>
        <v/>
      </c>
      <c r="K216" s="47" t="str">
        <f t="shared" si="28"/>
        <v/>
      </c>
      <c r="L216" s="47" t="str">
        <f t="shared" si="29"/>
        <v/>
      </c>
      <c r="M216" s="47" t="str">
        <f t="shared" si="30"/>
        <v/>
      </c>
      <c r="N216" s="47" t="str">
        <f t="shared" si="31"/>
        <v/>
      </c>
    </row>
    <row r="217" spans="1:14" x14ac:dyDescent="0.5">
      <c r="A217" s="44">
        <v>215</v>
      </c>
      <c r="B217" s="42"/>
      <c r="C217" s="42"/>
      <c r="D217" s="50">
        <f t="shared" si="24"/>
        <v>0</v>
      </c>
      <c r="E217" s="50">
        <f t="shared" si="25"/>
        <v>0</v>
      </c>
      <c r="I217" s="47" t="str">
        <f t="shared" si="26"/>
        <v/>
      </c>
      <c r="J217" s="47" t="str">
        <f t="shared" si="27"/>
        <v/>
      </c>
      <c r="K217" s="47" t="str">
        <f t="shared" si="28"/>
        <v/>
      </c>
      <c r="L217" s="47" t="str">
        <f t="shared" si="29"/>
        <v/>
      </c>
      <c r="M217" s="47" t="str">
        <f t="shared" si="30"/>
        <v/>
      </c>
      <c r="N217" s="47" t="str">
        <f t="shared" si="31"/>
        <v/>
      </c>
    </row>
    <row r="218" spans="1:14" x14ac:dyDescent="0.5">
      <c r="A218" s="44">
        <v>216</v>
      </c>
      <c r="B218" s="42"/>
      <c r="C218" s="42"/>
      <c r="D218" s="50">
        <f t="shared" si="24"/>
        <v>0</v>
      </c>
      <c r="E218" s="50">
        <f t="shared" si="25"/>
        <v>0</v>
      </c>
      <c r="I218" s="47" t="str">
        <f t="shared" si="26"/>
        <v/>
      </c>
      <c r="J218" s="47" t="str">
        <f t="shared" si="27"/>
        <v/>
      </c>
      <c r="K218" s="47" t="str">
        <f t="shared" si="28"/>
        <v/>
      </c>
      <c r="L218" s="47" t="str">
        <f t="shared" si="29"/>
        <v/>
      </c>
      <c r="M218" s="47" t="str">
        <f t="shared" si="30"/>
        <v/>
      </c>
      <c r="N218" s="47" t="str">
        <f t="shared" si="31"/>
        <v/>
      </c>
    </row>
    <row r="219" spans="1:14" x14ac:dyDescent="0.5">
      <c r="A219" s="44">
        <v>217</v>
      </c>
      <c r="B219" s="42"/>
      <c r="C219" s="42"/>
      <c r="D219" s="50">
        <f t="shared" si="24"/>
        <v>0</v>
      </c>
      <c r="E219" s="50">
        <f t="shared" si="25"/>
        <v>0</v>
      </c>
      <c r="I219" s="47" t="str">
        <f t="shared" si="26"/>
        <v/>
      </c>
      <c r="J219" s="47" t="str">
        <f t="shared" si="27"/>
        <v/>
      </c>
      <c r="K219" s="47" t="str">
        <f t="shared" si="28"/>
        <v/>
      </c>
      <c r="L219" s="47" t="str">
        <f t="shared" si="29"/>
        <v/>
      </c>
      <c r="M219" s="47" t="str">
        <f t="shared" si="30"/>
        <v/>
      </c>
      <c r="N219" s="47" t="str">
        <f t="shared" si="31"/>
        <v/>
      </c>
    </row>
    <row r="220" spans="1:14" x14ac:dyDescent="0.5">
      <c r="A220" s="44">
        <v>218</v>
      </c>
      <c r="B220" s="42"/>
      <c r="C220" s="42"/>
      <c r="D220" s="50">
        <f t="shared" si="24"/>
        <v>0</v>
      </c>
      <c r="E220" s="50">
        <f t="shared" si="25"/>
        <v>0</v>
      </c>
      <c r="I220" s="47" t="str">
        <f t="shared" si="26"/>
        <v/>
      </c>
      <c r="J220" s="47" t="str">
        <f t="shared" si="27"/>
        <v/>
      </c>
      <c r="K220" s="47" t="str">
        <f t="shared" si="28"/>
        <v/>
      </c>
      <c r="L220" s="47" t="str">
        <f t="shared" si="29"/>
        <v/>
      </c>
      <c r="M220" s="47" t="str">
        <f t="shared" si="30"/>
        <v/>
      </c>
      <c r="N220" s="47" t="str">
        <f t="shared" si="31"/>
        <v/>
      </c>
    </row>
    <row r="221" spans="1:14" x14ac:dyDescent="0.5">
      <c r="A221" s="44">
        <v>219</v>
      </c>
      <c r="B221" s="42"/>
      <c r="C221" s="42"/>
      <c r="D221" s="50">
        <f t="shared" si="24"/>
        <v>0</v>
      </c>
      <c r="E221" s="50">
        <f t="shared" si="25"/>
        <v>0</v>
      </c>
      <c r="I221" s="47" t="str">
        <f t="shared" si="26"/>
        <v/>
      </c>
      <c r="J221" s="47" t="str">
        <f t="shared" si="27"/>
        <v/>
      </c>
      <c r="K221" s="47" t="str">
        <f t="shared" si="28"/>
        <v/>
      </c>
      <c r="L221" s="47" t="str">
        <f t="shared" si="29"/>
        <v/>
      </c>
      <c r="M221" s="47" t="str">
        <f t="shared" si="30"/>
        <v/>
      </c>
      <c r="N221" s="47" t="str">
        <f t="shared" si="31"/>
        <v/>
      </c>
    </row>
    <row r="222" spans="1:14" x14ac:dyDescent="0.5">
      <c r="A222" s="44">
        <v>220</v>
      </c>
      <c r="B222" s="42"/>
      <c r="C222" s="42"/>
      <c r="D222" s="50">
        <f t="shared" si="24"/>
        <v>0</v>
      </c>
      <c r="E222" s="50">
        <f t="shared" si="25"/>
        <v>0</v>
      </c>
      <c r="I222" s="47" t="str">
        <f t="shared" si="26"/>
        <v/>
      </c>
      <c r="J222" s="47" t="str">
        <f t="shared" si="27"/>
        <v/>
      </c>
      <c r="K222" s="47" t="str">
        <f t="shared" si="28"/>
        <v/>
      </c>
      <c r="L222" s="47" t="str">
        <f t="shared" si="29"/>
        <v/>
      </c>
      <c r="M222" s="47" t="str">
        <f t="shared" si="30"/>
        <v/>
      </c>
      <c r="N222" s="47" t="str">
        <f t="shared" si="31"/>
        <v/>
      </c>
    </row>
    <row r="223" spans="1:14" x14ac:dyDescent="0.5">
      <c r="A223" s="44">
        <v>221</v>
      </c>
      <c r="B223" s="42"/>
      <c r="C223" s="42"/>
      <c r="D223" s="50">
        <f t="shared" si="24"/>
        <v>0</v>
      </c>
      <c r="E223" s="50">
        <f t="shared" si="25"/>
        <v>0</v>
      </c>
      <c r="I223" s="47" t="str">
        <f t="shared" si="26"/>
        <v/>
      </c>
      <c r="J223" s="47" t="str">
        <f t="shared" si="27"/>
        <v/>
      </c>
      <c r="K223" s="47" t="str">
        <f t="shared" si="28"/>
        <v/>
      </c>
      <c r="L223" s="47" t="str">
        <f t="shared" si="29"/>
        <v/>
      </c>
      <c r="M223" s="47" t="str">
        <f t="shared" si="30"/>
        <v/>
      </c>
      <c r="N223" s="47" t="str">
        <f t="shared" si="31"/>
        <v/>
      </c>
    </row>
    <row r="224" spans="1:14" x14ac:dyDescent="0.5">
      <c r="A224" s="44">
        <v>222</v>
      </c>
      <c r="B224" s="42"/>
      <c r="C224" s="42"/>
      <c r="D224" s="50">
        <f t="shared" si="24"/>
        <v>0</v>
      </c>
      <c r="E224" s="50">
        <f t="shared" si="25"/>
        <v>0</v>
      </c>
      <c r="I224" s="47" t="str">
        <f t="shared" si="26"/>
        <v/>
      </c>
      <c r="J224" s="47" t="str">
        <f t="shared" si="27"/>
        <v/>
      </c>
      <c r="K224" s="47" t="str">
        <f t="shared" si="28"/>
        <v/>
      </c>
      <c r="L224" s="47" t="str">
        <f t="shared" si="29"/>
        <v/>
      </c>
      <c r="M224" s="47" t="str">
        <f t="shared" si="30"/>
        <v/>
      </c>
      <c r="N224" s="47" t="str">
        <f t="shared" si="31"/>
        <v/>
      </c>
    </row>
    <row r="225" spans="1:14" x14ac:dyDescent="0.5">
      <c r="A225" s="44">
        <v>223</v>
      </c>
      <c r="B225" s="42"/>
      <c r="C225" s="42"/>
      <c r="D225" s="50">
        <f t="shared" si="24"/>
        <v>0</v>
      </c>
      <c r="E225" s="50">
        <f t="shared" si="25"/>
        <v>0</v>
      </c>
      <c r="I225" s="47" t="str">
        <f t="shared" si="26"/>
        <v/>
      </c>
      <c r="J225" s="47" t="str">
        <f t="shared" si="27"/>
        <v/>
      </c>
      <c r="K225" s="47" t="str">
        <f t="shared" si="28"/>
        <v/>
      </c>
      <c r="L225" s="47" t="str">
        <f t="shared" si="29"/>
        <v/>
      </c>
      <c r="M225" s="47" t="str">
        <f t="shared" si="30"/>
        <v/>
      </c>
      <c r="N225" s="47" t="str">
        <f t="shared" si="31"/>
        <v/>
      </c>
    </row>
    <row r="226" spans="1:14" x14ac:dyDescent="0.5">
      <c r="A226" s="44">
        <v>224</v>
      </c>
      <c r="B226" s="42"/>
      <c r="C226" s="42"/>
      <c r="D226" s="50">
        <f t="shared" si="24"/>
        <v>0</v>
      </c>
      <c r="E226" s="50">
        <f t="shared" si="25"/>
        <v>0</v>
      </c>
      <c r="I226" s="47" t="str">
        <f t="shared" si="26"/>
        <v/>
      </c>
      <c r="J226" s="47" t="str">
        <f t="shared" si="27"/>
        <v/>
      </c>
      <c r="K226" s="47" t="str">
        <f t="shared" si="28"/>
        <v/>
      </c>
      <c r="L226" s="47" t="str">
        <f t="shared" si="29"/>
        <v/>
      </c>
      <c r="M226" s="47" t="str">
        <f t="shared" si="30"/>
        <v/>
      </c>
      <c r="N226" s="47" t="str">
        <f t="shared" si="31"/>
        <v/>
      </c>
    </row>
    <row r="227" spans="1:14" x14ac:dyDescent="0.5">
      <c r="A227" s="44">
        <v>225</v>
      </c>
      <c r="B227" s="42"/>
      <c r="C227" s="42"/>
      <c r="D227" s="50">
        <f t="shared" si="24"/>
        <v>0</v>
      </c>
      <c r="E227" s="50">
        <f t="shared" si="25"/>
        <v>0</v>
      </c>
      <c r="I227" s="47" t="str">
        <f t="shared" si="26"/>
        <v/>
      </c>
      <c r="J227" s="47" t="str">
        <f t="shared" si="27"/>
        <v/>
      </c>
      <c r="K227" s="47" t="str">
        <f t="shared" si="28"/>
        <v/>
      </c>
      <c r="L227" s="47" t="str">
        <f t="shared" si="29"/>
        <v/>
      </c>
      <c r="M227" s="47" t="str">
        <f t="shared" si="30"/>
        <v/>
      </c>
      <c r="N227" s="47" t="str">
        <f t="shared" si="31"/>
        <v/>
      </c>
    </row>
    <row r="228" spans="1:14" x14ac:dyDescent="0.5">
      <c r="A228" s="44">
        <v>226</v>
      </c>
      <c r="B228" s="42"/>
      <c r="C228" s="42"/>
      <c r="D228" s="50">
        <f t="shared" si="24"/>
        <v>0</v>
      </c>
      <c r="E228" s="50">
        <f t="shared" si="25"/>
        <v>0</v>
      </c>
      <c r="I228" s="47" t="str">
        <f t="shared" si="26"/>
        <v/>
      </c>
      <c r="J228" s="47" t="str">
        <f t="shared" si="27"/>
        <v/>
      </c>
      <c r="K228" s="47" t="str">
        <f t="shared" si="28"/>
        <v/>
      </c>
      <c r="L228" s="47" t="str">
        <f t="shared" si="29"/>
        <v/>
      </c>
      <c r="M228" s="47" t="str">
        <f t="shared" si="30"/>
        <v/>
      </c>
      <c r="N228" s="47" t="str">
        <f t="shared" si="31"/>
        <v/>
      </c>
    </row>
    <row r="229" spans="1:14" x14ac:dyDescent="0.5">
      <c r="A229" s="44">
        <v>227</v>
      </c>
      <c r="B229" s="42"/>
      <c r="C229" s="42"/>
      <c r="D229" s="50">
        <f t="shared" si="24"/>
        <v>0</v>
      </c>
      <c r="E229" s="50">
        <f t="shared" si="25"/>
        <v>0</v>
      </c>
      <c r="I229" s="47" t="str">
        <f t="shared" si="26"/>
        <v/>
      </c>
      <c r="J229" s="47" t="str">
        <f t="shared" si="27"/>
        <v/>
      </c>
      <c r="K229" s="47" t="str">
        <f t="shared" si="28"/>
        <v/>
      </c>
      <c r="L229" s="47" t="str">
        <f t="shared" si="29"/>
        <v/>
      </c>
      <c r="M229" s="47" t="str">
        <f t="shared" si="30"/>
        <v/>
      </c>
      <c r="N229" s="47" t="str">
        <f t="shared" si="31"/>
        <v/>
      </c>
    </row>
    <row r="230" spans="1:14" x14ac:dyDescent="0.5">
      <c r="A230" s="44">
        <v>228</v>
      </c>
      <c r="B230" s="42"/>
      <c r="C230" s="42"/>
      <c r="D230" s="50">
        <f t="shared" si="24"/>
        <v>0</v>
      </c>
      <c r="E230" s="50">
        <f t="shared" si="25"/>
        <v>0</v>
      </c>
      <c r="I230" s="47" t="str">
        <f t="shared" si="26"/>
        <v/>
      </c>
      <c r="J230" s="47" t="str">
        <f t="shared" si="27"/>
        <v/>
      </c>
      <c r="K230" s="47" t="str">
        <f t="shared" si="28"/>
        <v/>
      </c>
      <c r="L230" s="47" t="str">
        <f t="shared" si="29"/>
        <v/>
      </c>
      <c r="M230" s="47" t="str">
        <f t="shared" si="30"/>
        <v/>
      </c>
      <c r="N230" s="47" t="str">
        <f t="shared" si="31"/>
        <v/>
      </c>
    </row>
    <row r="231" spans="1:14" x14ac:dyDescent="0.5">
      <c r="A231" s="44">
        <v>229</v>
      </c>
      <c r="B231" s="42"/>
      <c r="C231" s="42"/>
      <c r="D231" s="50">
        <f t="shared" si="24"/>
        <v>0</v>
      </c>
      <c r="E231" s="50">
        <f t="shared" si="25"/>
        <v>0</v>
      </c>
      <c r="I231" s="47" t="str">
        <f t="shared" si="26"/>
        <v/>
      </c>
      <c r="J231" s="47" t="str">
        <f t="shared" si="27"/>
        <v/>
      </c>
      <c r="K231" s="47" t="str">
        <f t="shared" si="28"/>
        <v/>
      </c>
      <c r="L231" s="47" t="str">
        <f t="shared" si="29"/>
        <v/>
      </c>
      <c r="M231" s="47" t="str">
        <f t="shared" si="30"/>
        <v/>
      </c>
      <c r="N231" s="47" t="str">
        <f t="shared" si="31"/>
        <v/>
      </c>
    </row>
    <row r="232" spans="1:14" x14ac:dyDescent="0.5">
      <c r="A232" s="44">
        <v>230</v>
      </c>
      <c r="B232" s="42"/>
      <c r="C232" s="42"/>
      <c r="D232" s="50">
        <f t="shared" si="24"/>
        <v>0</v>
      </c>
      <c r="E232" s="50">
        <f t="shared" si="25"/>
        <v>0</v>
      </c>
      <c r="I232" s="47" t="str">
        <f t="shared" si="26"/>
        <v/>
      </c>
      <c r="J232" s="47" t="str">
        <f t="shared" si="27"/>
        <v/>
      </c>
      <c r="K232" s="47" t="str">
        <f t="shared" si="28"/>
        <v/>
      </c>
      <c r="L232" s="47" t="str">
        <f t="shared" si="29"/>
        <v/>
      </c>
      <c r="M232" s="47" t="str">
        <f t="shared" si="30"/>
        <v/>
      </c>
      <c r="N232" s="47" t="str">
        <f t="shared" si="31"/>
        <v/>
      </c>
    </row>
    <row r="233" spans="1:14" x14ac:dyDescent="0.5">
      <c r="A233" s="44">
        <v>231</v>
      </c>
      <c r="B233" s="42"/>
      <c r="C233" s="42"/>
      <c r="D233" s="50">
        <f t="shared" si="24"/>
        <v>0</v>
      </c>
      <c r="E233" s="50">
        <f t="shared" si="25"/>
        <v>0</v>
      </c>
      <c r="I233" s="47" t="str">
        <f t="shared" si="26"/>
        <v/>
      </c>
      <c r="J233" s="47" t="str">
        <f t="shared" si="27"/>
        <v/>
      </c>
      <c r="K233" s="47" t="str">
        <f t="shared" si="28"/>
        <v/>
      </c>
      <c r="L233" s="47" t="str">
        <f t="shared" si="29"/>
        <v/>
      </c>
      <c r="M233" s="47" t="str">
        <f t="shared" si="30"/>
        <v/>
      </c>
      <c r="N233" s="47" t="str">
        <f t="shared" si="31"/>
        <v/>
      </c>
    </row>
    <row r="234" spans="1:14" x14ac:dyDescent="0.5">
      <c r="A234" s="44">
        <v>232</v>
      </c>
      <c r="B234" s="42"/>
      <c r="C234" s="42"/>
      <c r="D234" s="50">
        <f t="shared" si="24"/>
        <v>0</v>
      </c>
      <c r="E234" s="50">
        <f t="shared" si="25"/>
        <v>0</v>
      </c>
      <c r="I234" s="47" t="str">
        <f t="shared" si="26"/>
        <v/>
      </c>
      <c r="J234" s="47" t="str">
        <f t="shared" si="27"/>
        <v/>
      </c>
      <c r="K234" s="47" t="str">
        <f t="shared" si="28"/>
        <v/>
      </c>
      <c r="L234" s="47" t="str">
        <f t="shared" si="29"/>
        <v/>
      </c>
      <c r="M234" s="47" t="str">
        <f t="shared" si="30"/>
        <v/>
      </c>
      <c r="N234" s="47" t="str">
        <f t="shared" si="31"/>
        <v/>
      </c>
    </row>
    <row r="235" spans="1:14" x14ac:dyDescent="0.5">
      <c r="A235" s="44">
        <v>233</v>
      </c>
      <c r="B235" s="42"/>
      <c r="C235" s="42"/>
      <c r="D235" s="50">
        <f t="shared" si="24"/>
        <v>0</v>
      </c>
      <c r="E235" s="50">
        <f t="shared" si="25"/>
        <v>0</v>
      </c>
      <c r="I235" s="47" t="str">
        <f t="shared" si="26"/>
        <v/>
      </c>
      <c r="J235" s="47" t="str">
        <f t="shared" si="27"/>
        <v/>
      </c>
      <c r="K235" s="47" t="str">
        <f t="shared" si="28"/>
        <v/>
      </c>
      <c r="L235" s="47" t="str">
        <f t="shared" si="29"/>
        <v/>
      </c>
      <c r="M235" s="47" t="str">
        <f t="shared" si="30"/>
        <v/>
      </c>
      <c r="N235" s="47" t="str">
        <f t="shared" si="31"/>
        <v/>
      </c>
    </row>
    <row r="236" spans="1:14" x14ac:dyDescent="0.5">
      <c r="A236" s="44">
        <v>234</v>
      </c>
      <c r="B236" s="42"/>
      <c r="C236" s="42"/>
      <c r="D236" s="50">
        <f t="shared" si="24"/>
        <v>0</v>
      </c>
      <c r="E236" s="50">
        <f t="shared" si="25"/>
        <v>0</v>
      </c>
      <c r="I236" s="47" t="str">
        <f t="shared" si="26"/>
        <v/>
      </c>
      <c r="J236" s="47" t="str">
        <f t="shared" si="27"/>
        <v/>
      </c>
      <c r="K236" s="47" t="str">
        <f t="shared" si="28"/>
        <v/>
      </c>
      <c r="L236" s="47" t="str">
        <f t="shared" si="29"/>
        <v/>
      </c>
      <c r="M236" s="47" t="str">
        <f t="shared" si="30"/>
        <v/>
      </c>
      <c r="N236" s="47" t="str">
        <f t="shared" si="31"/>
        <v/>
      </c>
    </row>
    <row r="237" spans="1:14" x14ac:dyDescent="0.5">
      <c r="A237" s="44">
        <v>235</v>
      </c>
      <c r="B237" s="42"/>
      <c r="C237" s="42"/>
      <c r="D237" s="50">
        <f t="shared" si="24"/>
        <v>0</v>
      </c>
      <c r="E237" s="50">
        <f t="shared" si="25"/>
        <v>0</v>
      </c>
      <c r="I237" s="47" t="str">
        <f t="shared" si="26"/>
        <v/>
      </c>
      <c r="J237" s="47" t="str">
        <f t="shared" si="27"/>
        <v/>
      </c>
      <c r="K237" s="47" t="str">
        <f t="shared" si="28"/>
        <v/>
      </c>
      <c r="L237" s="47" t="str">
        <f t="shared" si="29"/>
        <v/>
      </c>
      <c r="M237" s="47" t="str">
        <f t="shared" si="30"/>
        <v/>
      </c>
      <c r="N237" s="47" t="str">
        <f t="shared" si="31"/>
        <v/>
      </c>
    </row>
    <row r="238" spans="1:14" x14ac:dyDescent="0.5">
      <c r="A238" s="44">
        <v>236</v>
      </c>
      <c r="B238" s="42"/>
      <c r="C238" s="42"/>
      <c r="D238" s="50">
        <f t="shared" si="24"/>
        <v>0</v>
      </c>
      <c r="E238" s="50">
        <f t="shared" si="25"/>
        <v>0</v>
      </c>
      <c r="I238" s="47" t="str">
        <f t="shared" si="26"/>
        <v/>
      </c>
      <c r="J238" s="47" t="str">
        <f t="shared" si="27"/>
        <v/>
      </c>
      <c r="K238" s="47" t="str">
        <f t="shared" si="28"/>
        <v/>
      </c>
      <c r="L238" s="47" t="str">
        <f t="shared" si="29"/>
        <v/>
      </c>
      <c r="M238" s="47" t="str">
        <f t="shared" si="30"/>
        <v/>
      </c>
      <c r="N238" s="47" t="str">
        <f t="shared" si="31"/>
        <v/>
      </c>
    </row>
    <row r="239" spans="1:14" x14ac:dyDescent="0.5">
      <c r="A239" s="44">
        <v>237</v>
      </c>
      <c r="B239" s="42"/>
      <c r="C239" s="42"/>
      <c r="D239" s="50">
        <f t="shared" si="24"/>
        <v>0</v>
      </c>
      <c r="E239" s="50">
        <f t="shared" si="25"/>
        <v>0</v>
      </c>
      <c r="I239" s="47" t="str">
        <f t="shared" si="26"/>
        <v/>
      </c>
      <c r="J239" s="47" t="str">
        <f t="shared" si="27"/>
        <v/>
      </c>
      <c r="K239" s="47" t="str">
        <f t="shared" si="28"/>
        <v/>
      </c>
      <c r="L239" s="47" t="str">
        <f t="shared" si="29"/>
        <v/>
      </c>
      <c r="M239" s="47" t="str">
        <f t="shared" si="30"/>
        <v/>
      </c>
      <c r="N239" s="47" t="str">
        <f t="shared" si="31"/>
        <v/>
      </c>
    </row>
    <row r="240" spans="1:14" x14ac:dyDescent="0.5">
      <c r="A240" s="44">
        <v>238</v>
      </c>
      <c r="B240" s="42"/>
      <c r="C240" s="42"/>
      <c r="D240" s="50">
        <f t="shared" si="24"/>
        <v>0</v>
      </c>
      <c r="E240" s="50">
        <f t="shared" si="25"/>
        <v>0</v>
      </c>
      <c r="I240" s="47" t="str">
        <f t="shared" si="26"/>
        <v/>
      </c>
      <c r="J240" s="47" t="str">
        <f t="shared" si="27"/>
        <v/>
      </c>
      <c r="K240" s="47" t="str">
        <f t="shared" si="28"/>
        <v/>
      </c>
      <c r="L240" s="47" t="str">
        <f t="shared" si="29"/>
        <v/>
      </c>
      <c r="M240" s="47" t="str">
        <f t="shared" si="30"/>
        <v/>
      </c>
      <c r="N240" s="47" t="str">
        <f t="shared" si="31"/>
        <v/>
      </c>
    </row>
    <row r="241" spans="1:14" x14ac:dyDescent="0.5">
      <c r="A241" s="44">
        <v>239</v>
      </c>
      <c r="B241" s="42"/>
      <c r="C241" s="42"/>
      <c r="D241" s="50">
        <f t="shared" si="24"/>
        <v>0</v>
      </c>
      <c r="E241" s="50">
        <f t="shared" si="25"/>
        <v>0</v>
      </c>
      <c r="I241" s="47" t="str">
        <f t="shared" si="26"/>
        <v/>
      </c>
      <c r="J241" s="47" t="str">
        <f t="shared" si="27"/>
        <v/>
      </c>
      <c r="K241" s="47" t="str">
        <f t="shared" si="28"/>
        <v/>
      </c>
      <c r="L241" s="47" t="str">
        <f t="shared" si="29"/>
        <v/>
      </c>
      <c r="M241" s="47" t="str">
        <f t="shared" si="30"/>
        <v/>
      </c>
      <c r="N241" s="47" t="str">
        <f t="shared" si="31"/>
        <v/>
      </c>
    </row>
    <row r="242" spans="1:14" x14ac:dyDescent="0.5">
      <c r="A242" s="44">
        <v>240</v>
      </c>
      <c r="B242" s="42"/>
      <c r="C242" s="42"/>
      <c r="D242" s="50">
        <f t="shared" si="24"/>
        <v>0</v>
      </c>
      <c r="E242" s="50">
        <f t="shared" si="25"/>
        <v>0</v>
      </c>
      <c r="I242" s="47" t="str">
        <f t="shared" si="26"/>
        <v/>
      </c>
      <c r="J242" s="47" t="str">
        <f t="shared" si="27"/>
        <v/>
      </c>
      <c r="K242" s="47" t="str">
        <f t="shared" si="28"/>
        <v/>
      </c>
      <c r="L242" s="47" t="str">
        <f t="shared" si="29"/>
        <v/>
      </c>
      <c r="M242" s="47" t="str">
        <f t="shared" si="30"/>
        <v/>
      </c>
      <c r="N242" s="47" t="str">
        <f t="shared" si="31"/>
        <v/>
      </c>
    </row>
    <row r="243" spans="1:14" x14ac:dyDescent="0.5">
      <c r="A243" s="44">
        <v>241</v>
      </c>
      <c r="B243" s="42"/>
      <c r="C243" s="42"/>
      <c r="D243" s="50">
        <f t="shared" si="24"/>
        <v>0</v>
      </c>
      <c r="E243" s="50">
        <f t="shared" si="25"/>
        <v>0</v>
      </c>
      <c r="I243" s="47" t="str">
        <f t="shared" si="26"/>
        <v/>
      </c>
      <c r="J243" s="47" t="str">
        <f t="shared" si="27"/>
        <v/>
      </c>
      <c r="K243" s="47" t="str">
        <f t="shared" si="28"/>
        <v/>
      </c>
      <c r="L243" s="47" t="str">
        <f t="shared" si="29"/>
        <v/>
      </c>
      <c r="M243" s="47" t="str">
        <f t="shared" si="30"/>
        <v/>
      </c>
      <c r="N243" s="47" t="str">
        <f t="shared" si="31"/>
        <v/>
      </c>
    </row>
    <row r="244" spans="1:14" x14ac:dyDescent="0.5">
      <c r="A244" s="44">
        <v>242</v>
      </c>
      <c r="B244" s="42"/>
      <c r="C244" s="42"/>
      <c r="D244" s="50">
        <f t="shared" si="24"/>
        <v>0</v>
      </c>
      <c r="E244" s="50">
        <f t="shared" si="25"/>
        <v>0</v>
      </c>
      <c r="I244" s="47" t="str">
        <f t="shared" si="26"/>
        <v/>
      </c>
      <c r="J244" s="47" t="str">
        <f t="shared" si="27"/>
        <v/>
      </c>
      <c r="K244" s="47" t="str">
        <f t="shared" si="28"/>
        <v/>
      </c>
      <c r="L244" s="47" t="str">
        <f t="shared" si="29"/>
        <v/>
      </c>
      <c r="M244" s="47" t="str">
        <f t="shared" si="30"/>
        <v/>
      </c>
      <c r="N244" s="47" t="str">
        <f t="shared" si="31"/>
        <v/>
      </c>
    </row>
    <row r="245" spans="1:14" x14ac:dyDescent="0.5">
      <c r="A245" s="44">
        <v>243</v>
      </c>
      <c r="B245" s="42"/>
      <c r="C245" s="42"/>
      <c r="D245" s="50">
        <f t="shared" si="24"/>
        <v>0</v>
      </c>
      <c r="E245" s="50">
        <f t="shared" si="25"/>
        <v>0</v>
      </c>
      <c r="I245" s="47" t="str">
        <f t="shared" si="26"/>
        <v/>
      </c>
      <c r="J245" s="47" t="str">
        <f t="shared" si="27"/>
        <v/>
      </c>
      <c r="K245" s="47" t="str">
        <f t="shared" si="28"/>
        <v/>
      </c>
      <c r="L245" s="47" t="str">
        <f t="shared" si="29"/>
        <v/>
      </c>
      <c r="M245" s="47" t="str">
        <f t="shared" si="30"/>
        <v/>
      </c>
      <c r="N245" s="47" t="str">
        <f t="shared" si="31"/>
        <v/>
      </c>
    </row>
    <row r="246" spans="1:14" x14ac:dyDescent="0.5">
      <c r="A246" s="44">
        <v>244</v>
      </c>
      <c r="B246" s="42"/>
      <c r="C246" s="42"/>
      <c r="D246" s="50">
        <f t="shared" si="24"/>
        <v>0</v>
      </c>
      <c r="E246" s="50">
        <f t="shared" si="25"/>
        <v>0</v>
      </c>
      <c r="I246" s="47" t="str">
        <f t="shared" si="26"/>
        <v/>
      </c>
      <c r="J246" s="47" t="str">
        <f t="shared" si="27"/>
        <v/>
      </c>
      <c r="K246" s="47" t="str">
        <f t="shared" si="28"/>
        <v/>
      </c>
      <c r="L246" s="47" t="str">
        <f t="shared" si="29"/>
        <v/>
      </c>
      <c r="M246" s="47" t="str">
        <f t="shared" si="30"/>
        <v/>
      </c>
      <c r="N246" s="47" t="str">
        <f t="shared" si="31"/>
        <v/>
      </c>
    </row>
    <row r="247" spans="1:14" x14ac:dyDescent="0.5">
      <c r="A247" s="44">
        <v>245</v>
      </c>
      <c r="B247" s="42"/>
      <c r="C247" s="42"/>
      <c r="D247" s="50">
        <f t="shared" si="24"/>
        <v>0</v>
      </c>
      <c r="E247" s="50">
        <f t="shared" si="25"/>
        <v>0</v>
      </c>
      <c r="I247" s="47" t="str">
        <f t="shared" si="26"/>
        <v/>
      </c>
      <c r="J247" s="47" t="str">
        <f t="shared" si="27"/>
        <v/>
      </c>
      <c r="K247" s="47" t="str">
        <f t="shared" si="28"/>
        <v/>
      </c>
      <c r="L247" s="47" t="str">
        <f t="shared" si="29"/>
        <v/>
      </c>
      <c r="M247" s="47" t="str">
        <f t="shared" si="30"/>
        <v/>
      </c>
      <c r="N247" s="47" t="str">
        <f t="shared" si="31"/>
        <v/>
      </c>
    </row>
    <row r="248" spans="1:14" x14ac:dyDescent="0.5">
      <c r="A248" s="44">
        <v>246</v>
      </c>
      <c r="B248" s="42"/>
      <c r="C248" s="42"/>
      <c r="D248" s="50">
        <f t="shared" si="24"/>
        <v>0</v>
      </c>
      <c r="E248" s="50">
        <f t="shared" si="25"/>
        <v>0</v>
      </c>
      <c r="I248" s="47" t="str">
        <f t="shared" si="26"/>
        <v/>
      </c>
      <c r="J248" s="47" t="str">
        <f t="shared" si="27"/>
        <v/>
      </c>
      <c r="K248" s="47" t="str">
        <f t="shared" si="28"/>
        <v/>
      </c>
      <c r="L248" s="47" t="str">
        <f t="shared" si="29"/>
        <v/>
      </c>
      <c r="M248" s="47" t="str">
        <f t="shared" si="30"/>
        <v/>
      </c>
      <c r="N248" s="47" t="str">
        <f t="shared" si="31"/>
        <v/>
      </c>
    </row>
    <row r="249" spans="1:14" x14ac:dyDescent="0.5">
      <c r="A249" s="44">
        <v>247</v>
      </c>
      <c r="B249" s="42"/>
      <c r="C249" s="42"/>
      <c r="D249" s="50">
        <f t="shared" si="24"/>
        <v>0</v>
      </c>
      <c r="E249" s="50">
        <f t="shared" si="25"/>
        <v>0</v>
      </c>
      <c r="I249" s="47" t="str">
        <f t="shared" si="26"/>
        <v/>
      </c>
      <c r="J249" s="47" t="str">
        <f t="shared" si="27"/>
        <v/>
      </c>
      <c r="K249" s="47" t="str">
        <f t="shared" si="28"/>
        <v/>
      </c>
      <c r="L249" s="47" t="str">
        <f t="shared" si="29"/>
        <v/>
      </c>
      <c r="M249" s="47" t="str">
        <f t="shared" si="30"/>
        <v/>
      </c>
      <c r="N249" s="47" t="str">
        <f t="shared" si="31"/>
        <v/>
      </c>
    </row>
    <row r="250" spans="1:14" x14ac:dyDescent="0.5">
      <c r="A250" s="44">
        <v>248</v>
      </c>
      <c r="B250" s="42"/>
      <c r="C250" s="42"/>
      <c r="D250" s="50">
        <f t="shared" si="24"/>
        <v>0</v>
      </c>
      <c r="E250" s="50">
        <f t="shared" si="25"/>
        <v>0</v>
      </c>
      <c r="I250" s="47" t="str">
        <f t="shared" si="26"/>
        <v/>
      </c>
      <c r="J250" s="47" t="str">
        <f t="shared" si="27"/>
        <v/>
      </c>
      <c r="K250" s="47" t="str">
        <f t="shared" si="28"/>
        <v/>
      </c>
      <c r="L250" s="47" t="str">
        <f t="shared" si="29"/>
        <v/>
      </c>
      <c r="M250" s="47" t="str">
        <f t="shared" si="30"/>
        <v/>
      </c>
      <c r="N250" s="47" t="str">
        <f t="shared" si="31"/>
        <v/>
      </c>
    </row>
    <row r="251" spans="1:14" x14ac:dyDescent="0.5">
      <c r="A251" s="44">
        <v>249</v>
      </c>
      <c r="B251" s="42"/>
      <c r="C251" s="42"/>
      <c r="D251" s="50">
        <f t="shared" si="24"/>
        <v>0</v>
      </c>
      <c r="E251" s="50">
        <f t="shared" si="25"/>
        <v>0</v>
      </c>
      <c r="I251" s="47" t="str">
        <f t="shared" si="26"/>
        <v/>
      </c>
      <c r="J251" s="47" t="str">
        <f t="shared" si="27"/>
        <v/>
      </c>
      <c r="K251" s="47" t="str">
        <f t="shared" si="28"/>
        <v/>
      </c>
      <c r="L251" s="47" t="str">
        <f t="shared" si="29"/>
        <v/>
      </c>
      <c r="M251" s="47" t="str">
        <f t="shared" si="30"/>
        <v/>
      </c>
      <c r="N251" s="47" t="str">
        <f t="shared" si="31"/>
        <v/>
      </c>
    </row>
    <row r="252" spans="1:14" x14ac:dyDescent="0.5">
      <c r="A252" s="44">
        <v>250</v>
      </c>
      <c r="B252" s="42"/>
      <c r="C252" s="42"/>
      <c r="D252" s="50">
        <f t="shared" si="24"/>
        <v>0</v>
      </c>
      <c r="E252" s="50">
        <f t="shared" si="25"/>
        <v>0</v>
      </c>
      <c r="I252" s="47" t="str">
        <f t="shared" si="26"/>
        <v/>
      </c>
      <c r="J252" s="47" t="str">
        <f t="shared" si="27"/>
        <v/>
      </c>
      <c r="K252" s="47" t="str">
        <f t="shared" si="28"/>
        <v/>
      </c>
      <c r="L252" s="47" t="str">
        <f t="shared" si="29"/>
        <v/>
      </c>
      <c r="M252" s="47" t="str">
        <f t="shared" si="30"/>
        <v/>
      </c>
      <c r="N252" s="47" t="str">
        <f t="shared" si="31"/>
        <v/>
      </c>
    </row>
    <row r="253" spans="1:14" x14ac:dyDescent="0.5">
      <c r="A253" s="44">
        <v>251</v>
      </c>
      <c r="B253" s="42"/>
      <c r="C253" s="42"/>
      <c r="D253" s="50">
        <f t="shared" si="24"/>
        <v>0</v>
      </c>
      <c r="E253" s="50">
        <f t="shared" si="25"/>
        <v>0</v>
      </c>
      <c r="I253" s="47" t="str">
        <f t="shared" si="26"/>
        <v/>
      </c>
      <c r="J253" s="47" t="str">
        <f t="shared" si="27"/>
        <v/>
      </c>
      <c r="K253" s="47" t="str">
        <f t="shared" si="28"/>
        <v/>
      </c>
      <c r="L253" s="47" t="str">
        <f t="shared" si="29"/>
        <v/>
      </c>
      <c r="M253" s="47" t="str">
        <f t="shared" si="30"/>
        <v/>
      </c>
      <c r="N253" s="47" t="str">
        <f t="shared" si="31"/>
        <v/>
      </c>
    </row>
    <row r="254" spans="1:14" x14ac:dyDescent="0.5">
      <c r="A254" s="44">
        <v>252</v>
      </c>
      <c r="B254" s="42"/>
      <c r="C254" s="42"/>
      <c r="D254" s="50">
        <f t="shared" si="24"/>
        <v>0</v>
      </c>
      <c r="E254" s="50">
        <f t="shared" si="25"/>
        <v>0</v>
      </c>
      <c r="I254" s="47" t="str">
        <f t="shared" si="26"/>
        <v/>
      </c>
      <c r="J254" s="47" t="str">
        <f t="shared" si="27"/>
        <v/>
      </c>
      <c r="K254" s="47" t="str">
        <f t="shared" si="28"/>
        <v/>
      </c>
      <c r="L254" s="47" t="str">
        <f t="shared" si="29"/>
        <v/>
      </c>
      <c r="M254" s="47" t="str">
        <f t="shared" si="30"/>
        <v/>
      </c>
      <c r="N254" s="47" t="str">
        <f t="shared" si="31"/>
        <v/>
      </c>
    </row>
    <row r="255" spans="1:14" x14ac:dyDescent="0.5">
      <c r="A255" s="44">
        <v>253</v>
      </c>
      <c r="B255" s="42"/>
      <c r="C255" s="42"/>
      <c r="D255" s="50">
        <f t="shared" si="24"/>
        <v>0</v>
      </c>
      <c r="E255" s="50">
        <f t="shared" si="25"/>
        <v>0</v>
      </c>
      <c r="I255" s="47" t="str">
        <f t="shared" si="26"/>
        <v/>
      </c>
      <c r="J255" s="47" t="str">
        <f t="shared" si="27"/>
        <v/>
      </c>
      <c r="K255" s="47" t="str">
        <f t="shared" si="28"/>
        <v/>
      </c>
      <c r="L255" s="47" t="str">
        <f t="shared" si="29"/>
        <v/>
      </c>
      <c r="M255" s="47" t="str">
        <f t="shared" si="30"/>
        <v/>
      </c>
      <c r="N255" s="47" t="str">
        <f t="shared" si="31"/>
        <v/>
      </c>
    </row>
    <row r="256" spans="1:14" x14ac:dyDescent="0.5">
      <c r="A256" s="44">
        <v>254</v>
      </c>
      <c r="B256" s="42"/>
      <c r="C256" s="42"/>
      <c r="D256" s="50">
        <f t="shared" si="24"/>
        <v>0</v>
      </c>
      <c r="E256" s="50">
        <f t="shared" si="25"/>
        <v>0</v>
      </c>
      <c r="I256" s="47" t="str">
        <f t="shared" si="26"/>
        <v/>
      </c>
      <c r="J256" s="47" t="str">
        <f t="shared" si="27"/>
        <v/>
      </c>
      <c r="K256" s="47" t="str">
        <f t="shared" si="28"/>
        <v/>
      </c>
      <c r="L256" s="47" t="str">
        <f t="shared" si="29"/>
        <v/>
      </c>
      <c r="M256" s="47" t="str">
        <f t="shared" si="30"/>
        <v/>
      </c>
      <c r="N256" s="47" t="str">
        <f t="shared" si="31"/>
        <v/>
      </c>
    </row>
    <row r="257" spans="1:14" x14ac:dyDescent="0.5">
      <c r="A257" s="44">
        <v>255</v>
      </c>
      <c r="B257" s="42"/>
      <c r="C257" s="42"/>
      <c r="D257" s="50">
        <f t="shared" si="24"/>
        <v>0</v>
      </c>
      <c r="E257" s="50">
        <f t="shared" si="25"/>
        <v>0</v>
      </c>
      <c r="I257" s="47" t="str">
        <f t="shared" si="26"/>
        <v/>
      </c>
      <c r="J257" s="47" t="str">
        <f t="shared" si="27"/>
        <v/>
      </c>
      <c r="K257" s="47" t="str">
        <f t="shared" si="28"/>
        <v/>
      </c>
      <c r="L257" s="47" t="str">
        <f t="shared" si="29"/>
        <v/>
      </c>
      <c r="M257" s="47" t="str">
        <f t="shared" si="30"/>
        <v/>
      </c>
      <c r="N257" s="47" t="str">
        <f t="shared" si="31"/>
        <v/>
      </c>
    </row>
    <row r="258" spans="1:14" x14ac:dyDescent="0.5">
      <c r="A258" s="44">
        <v>256</v>
      </c>
      <c r="B258" s="42"/>
      <c r="C258" s="42"/>
      <c r="D258" s="50">
        <f t="shared" si="24"/>
        <v>0</v>
      </c>
      <c r="E258" s="50">
        <f t="shared" si="25"/>
        <v>0</v>
      </c>
      <c r="I258" s="47" t="str">
        <f t="shared" si="26"/>
        <v/>
      </c>
      <c r="J258" s="47" t="str">
        <f t="shared" si="27"/>
        <v/>
      </c>
      <c r="K258" s="47" t="str">
        <f t="shared" si="28"/>
        <v/>
      </c>
      <c r="L258" s="47" t="str">
        <f t="shared" si="29"/>
        <v/>
      </c>
      <c r="M258" s="47" t="str">
        <f t="shared" si="30"/>
        <v/>
      </c>
      <c r="N258" s="47" t="str">
        <f t="shared" si="31"/>
        <v/>
      </c>
    </row>
    <row r="259" spans="1:14" x14ac:dyDescent="0.5">
      <c r="A259" s="44">
        <v>257</v>
      </c>
      <c r="B259" s="42"/>
      <c r="C259" s="42"/>
      <c r="D259" s="50">
        <f t="shared" ref="D259:D322" si="32">COUNT(B259)</f>
        <v>0</v>
      </c>
      <c r="E259" s="50">
        <f t="shared" ref="E259:E322" si="33">COUNT(C259)</f>
        <v>0</v>
      </c>
      <c r="I259" s="47" t="str">
        <f t="shared" si="26"/>
        <v/>
      </c>
      <c r="J259" s="47" t="str">
        <f t="shared" si="27"/>
        <v/>
      </c>
      <c r="K259" s="47" t="str">
        <f t="shared" si="28"/>
        <v/>
      </c>
      <c r="L259" s="47" t="str">
        <f t="shared" si="29"/>
        <v/>
      </c>
      <c r="M259" s="47" t="str">
        <f t="shared" si="30"/>
        <v/>
      </c>
      <c r="N259" s="47" t="str">
        <f t="shared" si="31"/>
        <v/>
      </c>
    </row>
    <row r="260" spans="1:14" x14ac:dyDescent="0.5">
      <c r="A260" s="44">
        <v>258</v>
      </c>
      <c r="B260" s="42"/>
      <c r="C260" s="42"/>
      <c r="D260" s="50">
        <f t="shared" si="32"/>
        <v>0</v>
      </c>
      <c r="E260" s="50">
        <f t="shared" si="33"/>
        <v>0</v>
      </c>
      <c r="I260" s="47" t="str">
        <f t="shared" ref="I260:I323" si="34">IF(D260=0,"",B260-B$1003)</f>
        <v/>
      </c>
      <c r="J260" s="47" t="str">
        <f t="shared" ref="J260:J323" si="35">IF(E260=0,"",C260-C$1003)</f>
        <v/>
      </c>
      <c r="K260" s="47" t="str">
        <f t="shared" ref="K260:K323" si="36">IF(D260=0,"",ABS(I260))</f>
        <v/>
      </c>
      <c r="L260" s="47" t="str">
        <f t="shared" ref="L260:L323" si="37">IF(E260=0,"",ABS(J260))</f>
        <v/>
      </c>
      <c r="M260" s="47" t="str">
        <f t="shared" ref="M260:M323" si="38">IF(D260=0,"",(K260-K$1006)^2)</f>
        <v/>
      </c>
      <c r="N260" s="47" t="str">
        <f t="shared" ref="N260:N323" si="39">IF(E260=0,"",(L260-L$1006)^2)</f>
        <v/>
      </c>
    </row>
    <row r="261" spans="1:14" x14ac:dyDescent="0.5">
      <c r="A261" s="44">
        <v>259</v>
      </c>
      <c r="B261" s="42"/>
      <c r="C261" s="42"/>
      <c r="D261" s="50">
        <f t="shared" si="32"/>
        <v>0</v>
      </c>
      <c r="E261" s="50">
        <f t="shared" si="33"/>
        <v>0</v>
      </c>
      <c r="I261" s="47" t="str">
        <f t="shared" si="34"/>
        <v/>
      </c>
      <c r="J261" s="47" t="str">
        <f t="shared" si="35"/>
        <v/>
      </c>
      <c r="K261" s="47" t="str">
        <f t="shared" si="36"/>
        <v/>
      </c>
      <c r="L261" s="47" t="str">
        <f t="shared" si="37"/>
        <v/>
      </c>
      <c r="M261" s="47" t="str">
        <f t="shared" si="38"/>
        <v/>
      </c>
      <c r="N261" s="47" t="str">
        <f t="shared" si="39"/>
        <v/>
      </c>
    </row>
    <row r="262" spans="1:14" x14ac:dyDescent="0.5">
      <c r="A262" s="44">
        <v>260</v>
      </c>
      <c r="B262" s="42"/>
      <c r="C262" s="42"/>
      <c r="D262" s="50">
        <f t="shared" si="32"/>
        <v>0</v>
      </c>
      <c r="E262" s="50">
        <f t="shared" si="33"/>
        <v>0</v>
      </c>
      <c r="I262" s="47" t="str">
        <f t="shared" si="34"/>
        <v/>
      </c>
      <c r="J262" s="47" t="str">
        <f t="shared" si="35"/>
        <v/>
      </c>
      <c r="K262" s="47" t="str">
        <f t="shared" si="36"/>
        <v/>
      </c>
      <c r="L262" s="47" t="str">
        <f t="shared" si="37"/>
        <v/>
      </c>
      <c r="M262" s="47" t="str">
        <f t="shared" si="38"/>
        <v/>
      </c>
      <c r="N262" s="47" t="str">
        <f t="shared" si="39"/>
        <v/>
      </c>
    </row>
    <row r="263" spans="1:14" x14ac:dyDescent="0.5">
      <c r="A263" s="44">
        <v>261</v>
      </c>
      <c r="B263" s="42"/>
      <c r="C263" s="42"/>
      <c r="D263" s="50">
        <f t="shared" si="32"/>
        <v>0</v>
      </c>
      <c r="E263" s="50">
        <f t="shared" si="33"/>
        <v>0</v>
      </c>
      <c r="I263" s="47" t="str">
        <f t="shared" si="34"/>
        <v/>
      </c>
      <c r="J263" s="47" t="str">
        <f t="shared" si="35"/>
        <v/>
      </c>
      <c r="K263" s="47" t="str">
        <f t="shared" si="36"/>
        <v/>
      </c>
      <c r="L263" s="47" t="str">
        <f t="shared" si="37"/>
        <v/>
      </c>
      <c r="M263" s="47" t="str">
        <f t="shared" si="38"/>
        <v/>
      </c>
      <c r="N263" s="47" t="str">
        <f t="shared" si="39"/>
        <v/>
      </c>
    </row>
    <row r="264" spans="1:14" x14ac:dyDescent="0.5">
      <c r="A264" s="44">
        <v>262</v>
      </c>
      <c r="B264" s="42"/>
      <c r="C264" s="42"/>
      <c r="D264" s="50">
        <f t="shared" si="32"/>
        <v>0</v>
      </c>
      <c r="E264" s="50">
        <f t="shared" si="33"/>
        <v>0</v>
      </c>
      <c r="I264" s="47" t="str">
        <f t="shared" si="34"/>
        <v/>
      </c>
      <c r="J264" s="47" t="str">
        <f t="shared" si="35"/>
        <v/>
      </c>
      <c r="K264" s="47" t="str">
        <f t="shared" si="36"/>
        <v/>
      </c>
      <c r="L264" s="47" t="str">
        <f t="shared" si="37"/>
        <v/>
      </c>
      <c r="M264" s="47" t="str">
        <f t="shared" si="38"/>
        <v/>
      </c>
      <c r="N264" s="47" t="str">
        <f t="shared" si="39"/>
        <v/>
      </c>
    </row>
    <row r="265" spans="1:14" x14ac:dyDescent="0.5">
      <c r="A265" s="44">
        <v>263</v>
      </c>
      <c r="B265" s="42"/>
      <c r="C265" s="42"/>
      <c r="D265" s="50">
        <f t="shared" si="32"/>
        <v>0</v>
      </c>
      <c r="E265" s="50">
        <f t="shared" si="33"/>
        <v>0</v>
      </c>
      <c r="I265" s="47" t="str">
        <f t="shared" si="34"/>
        <v/>
      </c>
      <c r="J265" s="47" t="str">
        <f t="shared" si="35"/>
        <v/>
      </c>
      <c r="K265" s="47" t="str">
        <f t="shared" si="36"/>
        <v/>
      </c>
      <c r="L265" s="47" t="str">
        <f t="shared" si="37"/>
        <v/>
      </c>
      <c r="M265" s="47" t="str">
        <f t="shared" si="38"/>
        <v/>
      </c>
      <c r="N265" s="47" t="str">
        <f t="shared" si="39"/>
        <v/>
      </c>
    </row>
    <row r="266" spans="1:14" x14ac:dyDescent="0.5">
      <c r="A266" s="44">
        <v>264</v>
      </c>
      <c r="B266" s="42"/>
      <c r="C266" s="42"/>
      <c r="D266" s="50">
        <f t="shared" si="32"/>
        <v>0</v>
      </c>
      <c r="E266" s="50">
        <f t="shared" si="33"/>
        <v>0</v>
      </c>
      <c r="I266" s="47" t="str">
        <f t="shared" si="34"/>
        <v/>
      </c>
      <c r="J266" s="47" t="str">
        <f t="shared" si="35"/>
        <v/>
      </c>
      <c r="K266" s="47" t="str">
        <f t="shared" si="36"/>
        <v/>
      </c>
      <c r="L266" s="47" t="str">
        <f t="shared" si="37"/>
        <v/>
      </c>
      <c r="M266" s="47" t="str">
        <f t="shared" si="38"/>
        <v/>
      </c>
      <c r="N266" s="47" t="str">
        <f t="shared" si="39"/>
        <v/>
      </c>
    </row>
    <row r="267" spans="1:14" x14ac:dyDescent="0.5">
      <c r="A267" s="44">
        <v>265</v>
      </c>
      <c r="B267" s="42"/>
      <c r="C267" s="42"/>
      <c r="D267" s="50">
        <f t="shared" si="32"/>
        <v>0</v>
      </c>
      <c r="E267" s="50">
        <f t="shared" si="33"/>
        <v>0</v>
      </c>
      <c r="I267" s="47" t="str">
        <f t="shared" si="34"/>
        <v/>
      </c>
      <c r="J267" s="47" t="str">
        <f t="shared" si="35"/>
        <v/>
      </c>
      <c r="K267" s="47" t="str">
        <f t="shared" si="36"/>
        <v/>
      </c>
      <c r="L267" s="47" t="str">
        <f t="shared" si="37"/>
        <v/>
      </c>
      <c r="M267" s="47" t="str">
        <f t="shared" si="38"/>
        <v/>
      </c>
      <c r="N267" s="47" t="str">
        <f t="shared" si="39"/>
        <v/>
      </c>
    </row>
    <row r="268" spans="1:14" x14ac:dyDescent="0.5">
      <c r="A268" s="44">
        <v>266</v>
      </c>
      <c r="B268" s="42"/>
      <c r="C268" s="42"/>
      <c r="D268" s="50">
        <f t="shared" si="32"/>
        <v>0</v>
      </c>
      <c r="E268" s="50">
        <f t="shared" si="33"/>
        <v>0</v>
      </c>
      <c r="I268" s="47" t="str">
        <f t="shared" si="34"/>
        <v/>
      </c>
      <c r="J268" s="47" t="str">
        <f t="shared" si="35"/>
        <v/>
      </c>
      <c r="K268" s="47" t="str">
        <f t="shared" si="36"/>
        <v/>
      </c>
      <c r="L268" s="47" t="str">
        <f t="shared" si="37"/>
        <v/>
      </c>
      <c r="M268" s="47" t="str">
        <f t="shared" si="38"/>
        <v/>
      </c>
      <c r="N268" s="47" t="str">
        <f t="shared" si="39"/>
        <v/>
      </c>
    </row>
    <row r="269" spans="1:14" x14ac:dyDescent="0.5">
      <c r="A269" s="44">
        <v>267</v>
      </c>
      <c r="B269" s="42"/>
      <c r="C269" s="42"/>
      <c r="D269" s="50">
        <f t="shared" si="32"/>
        <v>0</v>
      </c>
      <c r="E269" s="50">
        <f t="shared" si="33"/>
        <v>0</v>
      </c>
      <c r="I269" s="47" t="str">
        <f t="shared" si="34"/>
        <v/>
      </c>
      <c r="J269" s="47" t="str">
        <f t="shared" si="35"/>
        <v/>
      </c>
      <c r="K269" s="47" t="str">
        <f t="shared" si="36"/>
        <v/>
      </c>
      <c r="L269" s="47" t="str">
        <f t="shared" si="37"/>
        <v/>
      </c>
      <c r="M269" s="47" t="str">
        <f t="shared" si="38"/>
        <v/>
      </c>
      <c r="N269" s="47" t="str">
        <f t="shared" si="39"/>
        <v/>
      </c>
    </row>
    <row r="270" spans="1:14" x14ac:dyDescent="0.5">
      <c r="A270" s="44">
        <v>268</v>
      </c>
      <c r="B270" s="42"/>
      <c r="C270" s="42"/>
      <c r="D270" s="50">
        <f t="shared" si="32"/>
        <v>0</v>
      </c>
      <c r="E270" s="50">
        <f t="shared" si="33"/>
        <v>0</v>
      </c>
      <c r="I270" s="47" t="str">
        <f t="shared" si="34"/>
        <v/>
      </c>
      <c r="J270" s="47" t="str">
        <f t="shared" si="35"/>
        <v/>
      </c>
      <c r="K270" s="47" t="str">
        <f t="shared" si="36"/>
        <v/>
      </c>
      <c r="L270" s="47" t="str">
        <f t="shared" si="37"/>
        <v/>
      </c>
      <c r="M270" s="47" t="str">
        <f t="shared" si="38"/>
        <v/>
      </c>
      <c r="N270" s="47" t="str">
        <f t="shared" si="39"/>
        <v/>
      </c>
    </row>
    <row r="271" spans="1:14" x14ac:dyDescent="0.5">
      <c r="A271" s="44">
        <v>269</v>
      </c>
      <c r="B271" s="42"/>
      <c r="C271" s="42"/>
      <c r="D271" s="50">
        <f t="shared" si="32"/>
        <v>0</v>
      </c>
      <c r="E271" s="50">
        <f t="shared" si="33"/>
        <v>0</v>
      </c>
      <c r="I271" s="47" t="str">
        <f t="shared" si="34"/>
        <v/>
      </c>
      <c r="J271" s="47" t="str">
        <f t="shared" si="35"/>
        <v/>
      </c>
      <c r="K271" s="47" t="str">
        <f t="shared" si="36"/>
        <v/>
      </c>
      <c r="L271" s="47" t="str">
        <f t="shared" si="37"/>
        <v/>
      </c>
      <c r="M271" s="47" t="str">
        <f t="shared" si="38"/>
        <v/>
      </c>
      <c r="N271" s="47" t="str">
        <f t="shared" si="39"/>
        <v/>
      </c>
    </row>
    <row r="272" spans="1:14" x14ac:dyDescent="0.5">
      <c r="A272" s="44">
        <v>270</v>
      </c>
      <c r="B272" s="42"/>
      <c r="C272" s="42"/>
      <c r="D272" s="50">
        <f t="shared" si="32"/>
        <v>0</v>
      </c>
      <c r="E272" s="50">
        <f t="shared" si="33"/>
        <v>0</v>
      </c>
      <c r="I272" s="47" t="str">
        <f t="shared" si="34"/>
        <v/>
      </c>
      <c r="J272" s="47" t="str">
        <f t="shared" si="35"/>
        <v/>
      </c>
      <c r="K272" s="47" t="str">
        <f t="shared" si="36"/>
        <v/>
      </c>
      <c r="L272" s="47" t="str">
        <f t="shared" si="37"/>
        <v/>
      </c>
      <c r="M272" s="47" t="str">
        <f t="shared" si="38"/>
        <v/>
      </c>
      <c r="N272" s="47" t="str">
        <f t="shared" si="39"/>
        <v/>
      </c>
    </row>
    <row r="273" spans="1:14" x14ac:dyDescent="0.5">
      <c r="A273" s="44">
        <v>271</v>
      </c>
      <c r="B273" s="42"/>
      <c r="C273" s="42"/>
      <c r="D273" s="50">
        <f t="shared" si="32"/>
        <v>0</v>
      </c>
      <c r="E273" s="50">
        <f t="shared" si="33"/>
        <v>0</v>
      </c>
      <c r="I273" s="47" t="str">
        <f t="shared" si="34"/>
        <v/>
      </c>
      <c r="J273" s="47" t="str">
        <f t="shared" si="35"/>
        <v/>
      </c>
      <c r="K273" s="47" t="str">
        <f t="shared" si="36"/>
        <v/>
      </c>
      <c r="L273" s="47" t="str">
        <f t="shared" si="37"/>
        <v/>
      </c>
      <c r="M273" s="47" t="str">
        <f t="shared" si="38"/>
        <v/>
      </c>
      <c r="N273" s="47" t="str">
        <f t="shared" si="39"/>
        <v/>
      </c>
    </row>
    <row r="274" spans="1:14" x14ac:dyDescent="0.5">
      <c r="A274" s="44">
        <v>272</v>
      </c>
      <c r="B274" s="42"/>
      <c r="C274" s="42"/>
      <c r="D274" s="50">
        <f t="shared" si="32"/>
        <v>0</v>
      </c>
      <c r="E274" s="50">
        <f t="shared" si="33"/>
        <v>0</v>
      </c>
      <c r="I274" s="47" t="str">
        <f t="shared" si="34"/>
        <v/>
      </c>
      <c r="J274" s="47" t="str">
        <f t="shared" si="35"/>
        <v/>
      </c>
      <c r="K274" s="47" t="str">
        <f t="shared" si="36"/>
        <v/>
      </c>
      <c r="L274" s="47" t="str">
        <f t="shared" si="37"/>
        <v/>
      </c>
      <c r="M274" s="47" t="str">
        <f t="shared" si="38"/>
        <v/>
      </c>
      <c r="N274" s="47" t="str">
        <f t="shared" si="39"/>
        <v/>
      </c>
    </row>
    <row r="275" spans="1:14" x14ac:dyDescent="0.5">
      <c r="A275" s="44">
        <v>273</v>
      </c>
      <c r="B275" s="42"/>
      <c r="C275" s="42"/>
      <c r="D275" s="50">
        <f t="shared" si="32"/>
        <v>0</v>
      </c>
      <c r="E275" s="50">
        <f t="shared" si="33"/>
        <v>0</v>
      </c>
      <c r="I275" s="47" t="str">
        <f t="shared" si="34"/>
        <v/>
      </c>
      <c r="J275" s="47" t="str">
        <f t="shared" si="35"/>
        <v/>
      </c>
      <c r="K275" s="47" t="str">
        <f t="shared" si="36"/>
        <v/>
      </c>
      <c r="L275" s="47" t="str">
        <f t="shared" si="37"/>
        <v/>
      </c>
      <c r="M275" s="47" t="str">
        <f t="shared" si="38"/>
        <v/>
      </c>
      <c r="N275" s="47" t="str">
        <f t="shared" si="39"/>
        <v/>
      </c>
    </row>
    <row r="276" spans="1:14" x14ac:dyDescent="0.5">
      <c r="A276" s="44">
        <v>274</v>
      </c>
      <c r="B276" s="42"/>
      <c r="C276" s="42"/>
      <c r="D276" s="50">
        <f t="shared" si="32"/>
        <v>0</v>
      </c>
      <c r="E276" s="50">
        <f t="shared" si="33"/>
        <v>0</v>
      </c>
      <c r="I276" s="47" t="str">
        <f t="shared" si="34"/>
        <v/>
      </c>
      <c r="J276" s="47" t="str">
        <f t="shared" si="35"/>
        <v/>
      </c>
      <c r="K276" s="47" t="str">
        <f t="shared" si="36"/>
        <v/>
      </c>
      <c r="L276" s="47" t="str">
        <f t="shared" si="37"/>
        <v/>
      </c>
      <c r="M276" s="47" t="str">
        <f t="shared" si="38"/>
        <v/>
      </c>
      <c r="N276" s="47" t="str">
        <f t="shared" si="39"/>
        <v/>
      </c>
    </row>
    <row r="277" spans="1:14" x14ac:dyDescent="0.5">
      <c r="A277" s="44">
        <v>275</v>
      </c>
      <c r="B277" s="42"/>
      <c r="C277" s="42"/>
      <c r="D277" s="50">
        <f t="shared" si="32"/>
        <v>0</v>
      </c>
      <c r="E277" s="50">
        <f t="shared" si="33"/>
        <v>0</v>
      </c>
      <c r="I277" s="47" t="str">
        <f t="shared" si="34"/>
        <v/>
      </c>
      <c r="J277" s="47" t="str">
        <f t="shared" si="35"/>
        <v/>
      </c>
      <c r="K277" s="47" t="str">
        <f t="shared" si="36"/>
        <v/>
      </c>
      <c r="L277" s="47" t="str">
        <f t="shared" si="37"/>
        <v/>
      </c>
      <c r="M277" s="47" t="str">
        <f t="shared" si="38"/>
        <v/>
      </c>
      <c r="N277" s="47" t="str">
        <f t="shared" si="39"/>
        <v/>
      </c>
    </row>
    <row r="278" spans="1:14" x14ac:dyDescent="0.5">
      <c r="A278" s="44">
        <v>276</v>
      </c>
      <c r="B278" s="42"/>
      <c r="C278" s="42"/>
      <c r="D278" s="50">
        <f t="shared" si="32"/>
        <v>0</v>
      </c>
      <c r="E278" s="50">
        <f t="shared" si="33"/>
        <v>0</v>
      </c>
      <c r="I278" s="47" t="str">
        <f t="shared" si="34"/>
        <v/>
      </c>
      <c r="J278" s="47" t="str">
        <f t="shared" si="35"/>
        <v/>
      </c>
      <c r="K278" s="47" t="str">
        <f t="shared" si="36"/>
        <v/>
      </c>
      <c r="L278" s="47" t="str">
        <f t="shared" si="37"/>
        <v/>
      </c>
      <c r="M278" s="47" t="str">
        <f t="shared" si="38"/>
        <v/>
      </c>
      <c r="N278" s="47" t="str">
        <f t="shared" si="39"/>
        <v/>
      </c>
    </row>
    <row r="279" spans="1:14" x14ac:dyDescent="0.5">
      <c r="A279" s="44">
        <v>277</v>
      </c>
      <c r="B279" s="42"/>
      <c r="C279" s="42"/>
      <c r="D279" s="50">
        <f t="shared" si="32"/>
        <v>0</v>
      </c>
      <c r="E279" s="50">
        <f t="shared" si="33"/>
        <v>0</v>
      </c>
      <c r="I279" s="47" t="str">
        <f t="shared" si="34"/>
        <v/>
      </c>
      <c r="J279" s="47" t="str">
        <f t="shared" si="35"/>
        <v/>
      </c>
      <c r="K279" s="47" t="str">
        <f t="shared" si="36"/>
        <v/>
      </c>
      <c r="L279" s="47" t="str">
        <f t="shared" si="37"/>
        <v/>
      </c>
      <c r="M279" s="47" t="str">
        <f t="shared" si="38"/>
        <v/>
      </c>
      <c r="N279" s="47" t="str">
        <f t="shared" si="39"/>
        <v/>
      </c>
    </row>
    <row r="280" spans="1:14" x14ac:dyDescent="0.5">
      <c r="A280" s="44">
        <v>278</v>
      </c>
      <c r="B280" s="42"/>
      <c r="C280" s="42"/>
      <c r="D280" s="50">
        <f t="shared" si="32"/>
        <v>0</v>
      </c>
      <c r="E280" s="50">
        <f t="shared" si="33"/>
        <v>0</v>
      </c>
      <c r="I280" s="47" t="str">
        <f t="shared" si="34"/>
        <v/>
      </c>
      <c r="J280" s="47" t="str">
        <f t="shared" si="35"/>
        <v/>
      </c>
      <c r="K280" s="47" t="str">
        <f t="shared" si="36"/>
        <v/>
      </c>
      <c r="L280" s="47" t="str">
        <f t="shared" si="37"/>
        <v/>
      </c>
      <c r="M280" s="47" t="str">
        <f t="shared" si="38"/>
        <v/>
      </c>
      <c r="N280" s="47" t="str">
        <f t="shared" si="39"/>
        <v/>
      </c>
    </row>
    <row r="281" spans="1:14" x14ac:dyDescent="0.5">
      <c r="A281" s="44">
        <v>279</v>
      </c>
      <c r="B281" s="42"/>
      <c r="C281" s="42"/>
      <c r="D281" s="50">
        <f t="shared" si="32"/>
        <v>0</v>
      </c>
      <c r="E281" s="50">
        <f t="shared" si="33"/>
        <v>0</v>
      </c>
      <c r="I281" s="47" t="str">
        <f t="shared" si="34"/>
        <v/>
      </c>
      <c r="J281" s="47" t="str">
        <f t="shared" si="35"/>
        <v/>
      </c>
      <c r="K281" s="47" t="str">
        <f t="shared" si="36"/>
        <v/>
      </c>
      <c r="L281" s="47" t="str">
        <f t="shared" si="37"/>
        <v/>
      </c>
      <c r="M281" s="47" t="str">
        <f t="shared" si="38"/>
        <v/>
      </c>
      <c r="N281" s="47" t="str">
        <f t="shared" si="39"/>
        <v/>
      </c>
    </row>
    <row r="282" spans="1:14" x14ac:dyDescent="0.5">
      <c r="A282" s="44">
        <v>280</v>
      </c>
      <c r="B282" s="42"/>
      <c r="C282" s="42"/>
      <c r="D282" s="50">
        <f t="shared" si="32"/>
        <v>0</v>
      </c>
      <c r="E282" s="50">
        <f t="shared" si="33"/>
        <v>0</v>
      </c>
      <c r="I282" s="47" t="str">
        <f t="shared" si="34"/>
        <v/>
      </c>
      <c r="J282" s="47" t="str">
        <f t="shared" si="35"/>
        <v/>
      </c>
      <c r="K282" s="47" t="str">
        <f t="shared" si="36"/>
        <v/>
      </c>
      <c r="L282" s="47" t="str">
        <f t="shared" si="37"/>
        <v/>
      </c>
      <c r="M282" s="47" t="str">
        <f t="shared" si="38"/>
        <v/>
      </c>
      <c r="N282" s="47" t="str">
        <f t="shared" si="39"/>
        <v/>
      </c>
    </row>
    <row r="283" spans="1:14" x14ac:dyDescent="0.5">
      <c r="A283" s="44">
        <v>281</v>
      </c>
      <c r="B283" s="42"/>
      <c r="C283" s="42"/>
      <c r="D283" s="50">
        <f t="shared" si="32"/>
        <v>0</v>
      </c>
      <c r="E283" s="50">
        <f t="shared" si="33"/>
        <v>0</v>
      </c>
      <c r="I283" s="47" t="str">
        <f t="shared" si="34"/>
        <v/>
      </c>
      <c r="J283" s="47" t="str">
        <f t="shared" si="35"/>
        <v/>
      </c>
      <c r="K283" s="47" t="str">
        <f t="shared" si="36"/>
        <v/>
      </c>
      <c r="L283" s="47" t="str">
        <f t="shared" si="37"/>
        <v/>
      </c>
      <c r="M283" s="47" t="str">
        <f t="shared" si="38"/>
        <v/>
      </c>
      <c r="N283" s="47" t="str">
        <f t="shared" si="39"/>
        <v/>
      </c>
    </row>
    <row r="284" spans="1:14" x14ac:dyDescent="0.5">
      <c r="A284" s="44">
        <v>282</v>
      </c>
      <c r="B284" s="42"/>
      <c r="C284" s="42"/>
      <c r="D284" s="50">
        <f t="shared" si="32"/>
        <v>0</v>
      </c>
      <c r="E284" s="50">
        <f t="shared" si="33"/>
        <v>0</v>
      </c>
      <c r="I284" s="47" t="str">
        <f t="shared" si="34"/>
        <v/>
      </c>
      <c r="J284" s="47" t="str">
        <f t="shared" si="35"/>
        <v/>
      </c>
      <c r="K284" s="47" t="str">
        <f t="shared" si="36"/>
        <v/>
      </c>
      <c r="L284" s="47" t="str">
        <f t="shared" si="37"/>
        <v/>
      </c>
      <c r="M284" s="47" t="str">
        <f t="shared" si="38"/>
        <v/>
      </c>
      <c r="N284" s="47" t="str">
        <f t="shared" si="39"/>
        <v/>
      </c>
    </row>
    <row r="285" spans="1:14" x14ac:dyDescent="0.5">
      <c r="A285" s="44">
        <v>283</v>
      </c>
      <c r="B285" s="42"/>
      <c r="C285" s="42"/>
      <c r="D285" s="50">
        <f t="shared" si="32"/>
        <v>0</v>
      </c>
      <c r="E285" s="50">
        <f t="shared" si="33"/>
        <v>0</v>
      </c>
      <c r="I285" s="47" t="str">
        <f t="shared" si="34"/>
        <v/>
      </c>
      <c r="J285" s="47" t="str">
        <f t="shared" si="35"/>
        <v/>
      </c>
      <c r="K285" s="47" t="str">
        <f t="shared" si="36"/>
        <v/>
      </c>
      <c r="L285" s="47" t="str">
        <f t="shared" si="37"/>
        <v/>
      </c>
      <c r="M285" s="47" t="str">
        <f t="shared" si="38"/>
        <v/>
      </c>
      <c r="N285" s="47" t="str">
        <f t="shared" si="39"/>
        <v/>
      </c>
    </row>
    <row r="286" spans="1:14" x14ac:dyDescent="0.5">
      <c r="A286" s="44">
        <v>284</v>
      </c>
      <c r="B286" s="42"/>
      <c r="C286" s="42"/>
      <c r="D286" s="50">
        <f t="shared" si="32"/>
        <v>0</v>
      </c>
      <c r="E286" s="50">
        <f t="shared" si="33"/>
        <v>0</v>
      </c>
      <c r="I286" s="47" t="str">
        <f t="shared" si="34"/>
        <v/>
      </c>
      <c r="J286" s="47" t="str">
        <f t="shared" si="35"/>
        <v/>
      </c>
      <c r="K286" s="47" t="str">
        <f t="shared" si="36"/>
        <v/>
      </c>
      <c r="L286" s="47" t="str">
        <f t="shared" si="37"/>
        <v/>
      </c>
      <c r="M286" s="47" t="str">
        <f t="shared" si="38"/>
        <v/>
      </c>
      <c r="N286" s="47" t="str">
        <f t="shared" si="39"/>
        <v/>
      </c>
    </row>
    <row r="287" spans="1:14" x14ac:dyDescent="0.5">
      <c r="A287" s="44">
        <v>285</v>
      </c>
      <c r="B287" s="42"/>
      <c r="C287" s="42"/>
      <c r="D287" s="50">
        <f t="shared" si="32"/>
        <v>0</v>
      </c>
      <c r="E287" s="50">
        <f t="shared" si="33"/>
        <v>0</v>
      </c>
      <c r="I287" s="47" t="str">
        <f t="shared" si="34"/>
        <v/>
      </c>
      <c r="J287" s="47" t="str">
        <f t="shared" si="35"/>
        <v/>
      </c>
      <c r="K287" s="47" t="str">
        <f t="shared" si="36"/>
        <v/>
      </c>
      <c r="L287" s="47" t="str">
        <f t="shared" si="37"/>
        <v/>
      </c>
      <c r="M287" s="47" t="str">
        <f t="shared" si="38"/>
        <v/>
      </c>
      <c r="N287" s="47" t="str">
        <f t="shared" si="39"/>
        <v/>
      </c>
    </row>
    <row r="288" spans="1:14" x14ac:dyDescent="0.5">
      <c r="A288" s="44">
        <v>286</v>
      </c>
      <c r="B288" s="42"/>
      <c r="C288" s="42"/>
      <c r="D288" s="50">
        <f t="shared" si="32"/>
        <v>0</v>
      </c>
      <c r="E288" s="50">
        <f t="shared" si="33"/>
        <v>0</v>
      </c>
      <c r="I288" s="47" t="str">
        <f t="shared" si="34"/>
        <v/>
      </c>
      <c r="J288" s="47" t="str">
        <f t="shared" si="35"/>
        <v/>
      </c>
      <c r="K288" s="47" t="str">
        <f t="shared" si="36"/>
        <v/>
      </c>
      <c r="L288" s="47" t="str">
        <f t="shared" si="37"/>
        <v/>
      </c>
      <c r="M288" s="47" t="str">
        <f t="shared" si="38"/>
        <v/>
      </c>
      <c r="N288" s="47" t="str">
        <f t="shared" si="39"/>
        <v/>
      </c>
    </row>
    <row r="289" spans="1:14" x14ac:dyDescent="0.5">
      <c r="A289" s="44">
        <v>287</v>
      </c>
      <c r="B289" s="42"/>
      <c r="C289" s="42"/>
      <c r="D289" s="50">
        <f t="shared" si="32"/>
        <v>0</v>
      </c>
      <c r="E289" s="50">
        <f t="shared" si="33"/>
        <v>0</v>
      </c>
      <c r="I289" s="47" t="str">
        <f t="shared" si="34"/>
        <v/>
      </c>
      <c r="J289" s="47" t="str">
        <f t="shared" si="35"/>
        <v/>
      </c>
      <c r="K289" s="47" t="str">
        <f t="shared" si="36"/>
        <v/>
      </c>
      <c r="L289" s="47" t="str">
        <f t="shared" si="37"/>
        <v/>
      </c>
      <c r="M289" s="47" t="str">
        <f t="shared" si="38"/>
        <v/>
      </c>
      <c r="N289" s="47" t="str">
        <f t="shared" si="39"/>
        <v/>
      </c>
    </row>
    <row r="290" spans="1:14" x14ac:dyDescent="0.5">
      <c r="A290" s="44">
        <v>288</v>
      </c>
      <c r="B290" s="42"/>
      <c r="C290" s="42"/>
      <c r="D290" s="50">
        <f t="shared" si="32"/>
        <v>0</v>
      </c>
      <c r="E290" s="50">
        <f t="shared" si="33"/>
        <v>0</v>
      </c>
      <c r="I290" s="47" t="str">
        <f t="shared" si="34"/>
        <v/>
      </c>
      <c r="J290" s="47" t="str">
        <f t="shared" si="35"/>
        <v/>
      </c>
      <c r="K290" s="47" t="str">
        <f t="shared" si="36"/>
        <v/>
      </c>
      <c r="L290" s="47" t="str">
        <f t="shared" si="37"/>
        <v/>
      </c>
      <c r="M290" s="47" t="str">
        <f t="shared" si="38"/>
        <v/>
      </c>
      <c r="N290" s="47" t="str">
        <f t="shared" si="39"/>
        <v/>
      </c>
    </row>
    <row r="291" spans="1:14" x14ac:dyDescent="0.5">
      <c r="A291" s="44">
        <v>289</v>
      </c>
      <c r="B291" s="42"/>
      <c r="C291" s="42"/>
      <c r="D291" s="50">
        <f t="shared" si="32"/>
        <v>0</v>
      </c>
      <c r="E291" s="50">
        <f t="shared" si="33"/>
        <v>0</v>
      </c>
      <c r="I291" s="47" t="str">
        <f t="shared" si="34"/>
        <v/>
      </c>
      <c r="J291" s="47" t="str">
        <f t="shared" si="35"/>
        <v/>
      </c>
      <c r="K291" s="47" t="str">
        <f t="shared" si="36"/>
        <v/>
      </c>
      <c r="L291" s="47" t="str">
        <f t="shared" si="37"/>
        <v/>
      </c>
      <c r="M291" s="47" t="str">
        <f t="shared" si="38"/>
        <v/>
      </c>
      <c r="N291" s="47" t="str">
        <f t="shared" si="39"/>
        <v/>
      </c>
    </row>
    <row r="292" spans="1:14" x14ac:dyDescent="0.5">
      <c r="A292" s="44">
        <v>290</v>
      </c>
      <c r="B292" s="42"/>
      <c r="C292" s="42"/>
      <c r="D292" s="50">
        <f t="shared" si="32"/>
        <v>0</v>
      </c>
      <c r="E292" s="50">
        <f t="shared" si="33"/>
        <v>0</v>
      </c>
      <c r="I292" s="47" t="str">
        <f t="shared" si="34"/>
        <v/>
      </c>
      <c r="J292" s="47" t="str">
        <f t="shared" si="35"/>
        <v/>
      </c>
      <c r="K292" s="47" t="str">
        <f t="shared" si="36"/>
        <v/>
      </c>
      <c r="L292" s="47" t="str">
        <f t="shared" si="37"/>
        <v/>
      </c>
      <c r="M292" s="47" t="str">
        <f t="shared" si="38"/>
        <v/>
      </c>
      <c r="N292" s="47" t="str">
        <f t="shared" si="39"/>
        <v/>
      </c>
    </row>
    <row r="293" spans="1:14" x14ac:dyDescent="0.5">
      <c r="A293" s="44">
        <v>291</v>
      </c>
      <c r="B293" s="42"/>
      <c r="C293" s="42"/>
      <c r="D293" s="50">
        <f t="shared" si="32"/>
        <v>0</v>
      </c>
      <c r="E293" s="50">
        <f t="shared" si="33"/>
        <v>0</v>
      </c>
      <c r="I293" s="47" t="str">
        <f t="shared" si="34"/>
        <v/>
      </c>
      <c r="J293" s="47" t="str">
        <f t="shared" si="35"/>
        <v/>
      </c>
      <c r="K293" s="47" t="str">
        <f t="shared" si="36"/>
        <v/>
      </c>
      <c r="L293" s="47" t="str">
        <f t="shared" si="37"/>
        <v/>
      </c>
      <c r="M293" s="47" t="str">
        <f t="shared" si="38"/>
        <v/>
      </c>
      <c r="N293" s="47" t="str">
        <f t="shared" si="39"/>
        <v/>
      </c>
    </row>
    <row r="294" spans="1:14" x14ac:dyDescent="0.5">
      <c r="A294" s="44">
        <v>292</v>
      </c>
      <c r="B294" s="42"/>
      <c r="C294" s="42"/>
      <c r="D294" s="50">
        <f t="shared" si="32"/>
        <v>0</v>
      </c>
      <c r="E294" s="50">
        <f t="shared" si="33"/>
        <v>0</v>
      </c>
      <c r="I294" s="47" t="str">
        <f t="shared" si="34"/>
        <v/>
      </c>
      <c r="J294" s="47" t="str">
        <f t="shared" si="35"/>
        <v/>
      </c>
      <c r="K294" s="47" t="str">
        <f t="shared" si="36"/>
        <v/>
      </c>
      <c r="L294" s="47" t="str">
        <f t="shared" si="37"/>
        <v/>
      </c>
      <c r="M294" s="47" t="str">
        <f t="shared" si="38"/>
        <v/>
      </c>
      <c r="N294" s="47" t="str">
        <f t="shared" si="39"/>
        <v/>
      </c>
    </row>
    <row r="295" spans="1:14" x14ac:dyDescent="0.5">
      <c r="A295" s="44">
        <v>293</v>
      </c>
      <c r="B295" s="42"/>
      <c r="C295" s="42"/>
      <c r="D295" s="50">
        <f t="shared" si="32"/>
        <v>0</v>
      </c>
      <c r="E295" s="50">
        <f t="shared" si="33"/>
        <v>0</v>
      </c>
      <c r="I295" s="47" t="str">
        <f t="shared" si="34"/>
        <v/>
      </c>
      <c r="J295" s="47" t="str">
        <f t="shared" si="35"/>
        <v/>
      </c>
      <c r="K295" s="47" t="str">
        <f t="shared" si="36"/>
        <v/>
      </c>
      <c r="L295" s="47" t="str">
        <f t="shared" si="37"/>
        <v/>
      </c>
      <c r="M295" s="47" t="str">
        <f t="shared" si="38"/>
        <v/>
      </c>
      <c r="N295" s="47" t="str">
        <f t="shared" si="39"/>
        <v/>
      </c>
    </row>
    <row r="296" spans="1:14" x14ac:dyDescent="0.5">
      <c r="A296" s="44">
        <v>294</v>
      </c>
      <c r="B296" s="42"/>
      <c r="C296" s="42"/>
      <c r="D296" s="50">
        <f t="shared" si="32"/>
        <v>0</v>
      </c>
      <c r="E296" s="50">
        <f t="shared" si="33"/>
        <v>0</v>
      </c>
      <c r="I296" s="47" t="str">
        <f t="shared" si="34"/>
        <v/>
      </c>
      <c r="J296" s="47" t="str">
        <f t="shared" si="35"/>
        <v/>
      </c>
      <c r="K296" s="47" t="str">
        <f t="shared" si="36"/>
        <v/>
      </c>
      <c r="L296" s="47" t="str">
        <f t="shared" si="37"/>
        <v/>
      </c>
      <c r="M296" s="47" t="str">
        <f t="shared" si="38"/>
        <v/>
      </c>
      <c r="N296" s="47" t="str">
        <f t="shared" si="39"/>
        <v/>
      </c>
    </row>
    <row r="297" spans="1:14" x14ac:dyDescent="0.5">
      <c r="A297" s="44">
        <v>295</v>
      </c>
      <c r="B297" s="42"/>
      <c r="C297" s="42"/>
      <c r="D297" s="50">
        <f t="shared" si="32"/>
        <v>0</v>
      </c>
      <c r="E297" s="50">
        <f t="shared" si="33"/>
        <v>0</v>
      </c>
      <c r="I297" s="47" t="str">
        <f t="shared" si="34"/>
        <v/>
      </c>
      <c r="J297" s="47" t="str">
        <f t="shared" si="35"/>
        <v/>
      </c>
      <c r="K297" s="47" t="str">
        <f t="shared" si="36"/>
        <v/>
      </c>
      <c r="L297" s="47" t="str">
        <f t="shared" si="37"/>
        <v/>
      </c>
      <c r="M297" s="47" t="str">
        <f t="shared" si="38"/>
        <v/>
      </c>
      <c r="N297" s="47" t="str">
        <f t="shared" si="39"/>
        <v/>
      </c>
    </row>
    <row r="298" spans="1:14" x14ac:dyDescent="0.5">
      <c r="A298" s="44">
        <v>296</v>
      </c>
      <c r="B298" s="42"/>
      <c r="C298" s="42"/>
      <c r="D298" s="50">
        <f t="shared" si="32"/>
        <v>0</v>
      </c>
      <c r="E298" s="50">
        <f t="shared" si="33"/>
        <v>0</v>
      </c>
      <c r="I298" s="47" t="str">
        <f t="shared" si="34"/>
        <v/>
      </c>
      <c r="J298" s="47" t="str">
        <f t="shared" si="35"/>
        <v/>
      </c>
      <c r="K298" s="47" t="str">
        <f t="shared" si="36"/>
        <v/>
      </c>
      <c r="L298" s="47" t="str">
        <f t="shared" si="37"/>
        <v/>
      </c>
      <c r="M298" s="47" t="str">
        <f t="shared" si="38"/>
        <v/>
      </c>
      <c r="N298" s="47" t="str">
        <f t="shared" si="39"/>
        <v/>
      </c>
    </row>
    <row r="299" spans="1:14" x14ac:dyDescent="0.5">
      <c r="A299" s="44">
        <v>297</v>
      </c>
      <c r="B299" s="42"/>
      <c r="C299" s="42"/>
      <c r="D299" s="50">
        <f t="shared" si="32"/>
        <v>0</v>
      </c>
      <c r="E299" s="50">
        <f t="shared" si="33"/>
        <v>0</v>
      </c>
      <c r="I299" s="47" t="str">
        <f t="shared" si="34"/>
        <v/>
      </c>
      <c r="J299" s="47" t="str">
        <f t="shared" si="35"/>
        <v/>
      </c>
      <c r="K299" s="47" t="str">
        <f t="shared" si="36"/>
        <v/>
      </c>
      <c r="L299" s="47" t="str">
        <f t="shared" si="37"/>
        <v/>
      </c>
      <c r="M299" s="47" t="str">
        <f t="shared" si="38"/>
        <v/>
      </c>
      <c r="N299" s="47" t="str">
        <f t="shared" si="39"/>
        <v/>
      </c>
    </row>
    <row r="300" spans="1:14" x14ac:dyDescent="0.5">
      <c r="A300" s="44">
        <v>298</v>
      </c>
      <c r="B300" s="42"/>
      <c r="C300" s="42"/>
      <c r="D300" s="50">
        <f t="shared" si="32"/>
        <v>0</v>
      </c>
      <c r="E300" s="50">
        <f t="shared" si="33"/>
        <v>0</v>
      </c>
      <c r="I300" s="47" t="str">
        <f t="shared" si="34"/>
        <v/>
      </c>
      <c r="J300" s="47" t="str">
        <f t="shared" si="35"/>
        <v/>
      </c>
      <c r="K300" s="47" t="str">
        <f t="shared" si="36"/>
        <v/>
      </c>
      <c r="L300" s="47" t="str">
        <f t="shared" si="37"/>
        <v/>
      </c>
      <c r="M300" s="47" t="str">
        <f t="shared" si="38"/>
        <v/>
      </c>
      <c r="N300" s="47" t="str">
        <f t="shared" si="39"/>
        <v/>
      </c>
    </row>
    <row r="301" spans="1:14" x14ac:dyDescent="0.5">
      <c r="A301" s="44">
        <v>299</v>
      </c>
      <c r="B301" s="42"/>
      <c r="C301" s="42"/>
      <c r="D301" s="50">
        <f t="shared" si="32"/>
        <v>0</v>
      </c>
      <c r="E301" s="50">
        <f t="shared" si="33"/>
        <v>0</v>
      </c>
      <c r="I301" s="47" t="str">
        <f t="shared" si="34"/>
        <v/>
      </c>
      <c r="J301" s="47" t="str">
        <f t="shared" si="35"/>
        <v/>
      </c>
      <c r="K301" s="47" t="str">
        <f t="shared" si="36"/>
        <v/>
      </c>
      <c r="L301" s="47" t="str">
        <f t="shared" si="37"/>
        <v/>
      </c>
      <c r="M301" s="47" t="str">
        <f t="shared" si="38"/>
        <v/>
      </c>
      <c r="N301" s="47" t="str">
        <f t="shared" si="39"/>
        <v/>
      </c>
    </row>
    <row r="302" spans="1:14" x14ac:dyDescent="0.5">
      <c r="A302" s="44">
        <v>300</v>
      </c>
      <c r="B302" s="42"/>
      <c r="C302" s="42"/>
      <c r="D302" s="50">
        <f t="shared" si="32"/>
        <v>0</v>
      </c>
      <c r="E302" s="50">
        <f t="shared" si="33"/>
        <v>0</v>
      </c>
      <c r="I302" s="47" t="str">
        <f t="shared" si="34"/>
        <v/>
      </c>
      <c r="J302" s="47" t="str">
        <f t="shared" si="35"/>
        <v/>
      </c>
      <c r="K302" s="47" t="str">
        <f t="shared" si="36"/>
        <v/>
      </c>
      <c r="L302" s="47" t="str">
        <f t="shared" si="37"/>
        <v/>
      </c>
      <c r="M302" s="47" t="str">
        <f t="shared" si="38"/>
        <v/>
      </c>
      <c r="N302" s="47" t="str">
        <f t="shared" si="39"/>
        <v/>
      </c>
    </row>
    <row r="303" spans="1:14" x14ac:dyDescent="0.5">
      <c r="A303" s="44">
        <v>301</v>
      </c>
      <c r="B303" s="42"/>
      <c r="C303" s="42"/>
      <c r="D303" s="50">
        <f t="shared" si="32"/>
        <v>0</v>
      </c>
      <c r="E303" s="50">
        <f t="shared" si="33"/>
        <v>0</v>
      </c>
      <c r="I303" s="47" t="str">
        <f t="shared" si="34"/>
        <v/>
      </c>
      <c r="J303" s="47" t="str">
        <f t="shared" si="35"/>
        <v/>
      </c>
      <c r="K303" s="47" t="str">
        <f t="shared" si="36"/>
        <v/>
      </c>
      <c r="L303" s="47" t="str">
        <f t="shared" si="37"/>
        <v/>
      </c>
      <c r="M303" s="47" t="str">
        <f t="shared" si="38"/>
        <v/>
      </c>
      <c r="N303" s="47" t="str">
        <f t="shared" si="39"/>
        <v/>
      </c>
    </row>
    <row r="304" spans="1:14" x14ac:dyDescent="0.5">
      <c r="A304" s="44">
        <v>302</v>
      </c>
      <c r="B304" s="42"/>
      <c r="C304" s="42"/>
      <c r="D304" s="50">
        <f t="shared" si="32"/>
        <v>0</v>
      </c>
      <c r="E304" s="50">
        <f t="shared" si="33"/>
        <v>0</v>
      </c>
      <c r="I304" s="47" t="str">
        <f t="shared" si="34"/>
        <v/>
      </c>
      <c r="J304" s="47" t="str">
        <f t="shared" si="35"/>
        <v/>
      </c>
      <c r="K304" s="47" t="str">
        <f t="shared" si="36"/>
        <v/>
      </c>
      <c r="L304" s="47" t="str">
        <f t="shared" si="37"/>
        <v/>
      </c>
      <c r="M304" s="47" t="str">
        <f t="shared" si="38"/>
        <v/>
      </c>
      <c r="N304" s="47" t="str">
        <f t="shared" si="39"/>
        <v/>
      </c>
    </row>
    <row r="305" spans="1:14" x14ac:dyDescent="0.5">
      <c r="A305" s="44">
        <v>303</v>
      </c>
      <c r="B305" s="42"/>
      <c r="C305" s="42"/>
      <c r="D305" s="50">
        <f t="shared" si="32"/>
        <v>0</v>
      </c>
      <c r="E305" s="50">
        <f t="shared" si="33"/>
        <v>0</v>
      </c>
      <c r="I305" s="47" t="str">
        <f t="shared" si="34"/>
        <v/>
      </c>
      <c r="J305" s="47" t="str">
        <f t="shared" si="35"/>
        <v/>
      </c>
      <c r="K305" s="47" t="str">
        <f t="shared" si="36"/>
        <v/>
      </c>
      <c r="L305" s="47" t="str">
        <f t="shared" si="37"/>
        <v/>
      </c>
      <c r="M305" s="47" t="str">
        <f t="shared" si="38"/>
        <v/>
      </c>
      <c r="N305" s="47" t="str">
        <f t="shared" si="39"/>
        <v/>
      </c>
    </row>
    <row r="306" spans="1:14" x14ac:dyDescent="0.5">
      <c r="A306" s="44">
        <v>304</v>
      </c>
      <c r="B306" s="42"/>
      <c r="C306" s="42"/>
      <c r="D306" s="50">
        <f t="shared" si="32"/>
        <v>0</v>
      </c>
      <c r="E306" s="50">
        <f t="shared" si="33"/>
        <v>0</v>
      </c>
      <c r="I306" s="47" t="str">
        <f t="shared" si="34"/>
        <v/>
      </c>
      <c r="J306" s="47" t="str">
        <f t="shared" si="35"/>
        <v/>
      </c>
      <c r="K306" s="47" t="str">
        <f t="shared" si="36"/>
        <v/>
      </c>
      <c r="L306" s="47" t="str">
        <f t="shared" si="37"/>
        <v/>
      </c>
      <c r="M306" s="47" t="str">
        <f t="shared" si="38"/>
        <v/>
      </c>
      <c r="N306" s="47" t="str">
        <f t="shared" si="39"/>
        <v/>
      </c>
    </row>
    <row r="307" spans="1:14" x14ac:dyDescent="0.5">
      <c r="A307" s="44">
        <v>305</v>
      </c>
      <c r="B307" s="42"/>
      <c r="C307" s="42"/>
      <c r="D307" s="50">
        <f t="shared" si="32"/>
        <v>0</v>
      </c>
      <c r="E307" s="50">
        <f t="shared" si="33"/>
        <v>0</v>
      </c>
      <c r="I307" s="47" t="str">
        <f t="shared" si="34"/>
        <v/>
      </c>
      <c r="J307" s="47" t="str">
        <f t="shared" si="35"/>
        <v/>
      </c>
      <c r="K307" s="47" t="str">
        <f t="shared" si="36"/>
        <v/>
      </c>
      <c r="L307" s="47" t="str">
        <f t="shared" si="37"/>
        <v/>
      </c>
      <c r="M307" s="47" t="str">
        <f t="shared" si="38"/>
        <v/>
      </c>
      <c r="N307" s="47" t="str">
        <f t="shared" si="39"/>
        <v/>
      </c>
    </row>
    <row r="308" spans="1:14" x14ac:dyDescent="0.5">
      <c r="A308" s="44">
        <v>306</v>
      </c>
      <c r="B308" s="42"/>
      <c r="C308" s="42"/>
      <c r="D308" s="50">
        <f t="shared" si="32"/>
        <v>0</v>
      </c>
      <c r="E308" s="50">
        <f t="shared" si="33"/>
        <v>0</v>
      </c>
      <c r="I308" s="47" t="str">
        <f t="shared" si="34"/>
        <v/>
      </c>
      <c r="J308" s="47" t="str">
        <f t="shared" si="35"/>
        <v/>
      </c>
      <c r="K308" s="47" t="str">
        <f t="shared" si="36"/>
        <v/>
      </c>
      <c r="L308" s="47" t="str">
        <f t="shared" si="37"/>
        <v/>
      </c>
      <c r="M308" s="47" t="str">
        <f t="shared" si="38"/>
        <v/>
      </c>
      <c r="N308" s="47" t="str">
        <f t="shared" si="39"/>
        <v/>
      </c>
    </row>
    <row r="309" spans="1:14" x14ac:dyDescent="0.5">
      <c r="A309" s="44">
        <v>307</v>
      </c>
      <c r="B309" s="42"/>
      <c r="C309" s="42"/>
      <c r="D309" s="50">
        <f t="shared" si="32"/>
        <v>0</v>
      </c>
      <c r="E309" s="50">
        <f t="shared" si="33"/>
        <v>0</v>
      </c>
      <c r="I309" s="47" t="str">
        <f t="shared" si="34"/>
        <v/>
      </c>
      <c r="J309" s="47" t="str">
        <f t="shared" si="35"/>
        <v/>
      </c>
      <c r="K309" s="47" t="str">
        <f t="shared" si="36"/>
        <v/>
      </c>
      <c r="L309" s="47" t="str">
        <f t="shared" si="37"/>
        <v/>
      </c>
      <c r="M309" s="47" t="str">
        <f t="shared" si="38"/>
        <v/>
      </c>
      <c r="N309" s="47" t="str">
        <f t="shared" si="39"/>
        <v/>
      </c>
    </row>
    <row r="310" spans="1:14" x14ac:dyDescent="0.5">
      <c r="A310" s="44">
        <v>308</v>
      </c>
      <c r="B310" s="42"/>
      <c r="C310" s="42"/>
      <c r="D310" s="50">
        <f t="shared" si="32"/>
        <v>0</v>
      </c>
      <c r="E310" s="50">
        <f t="shared" si="33"/>
        <v>0</v>
      </c>
      <c r="I310" s="47" t="str">
        <f t="shared" si="34"/>
        <v/>
      </c>
      <c r="J310" s="47" t="str">
        <f t="shared" si="35"/>
        <v/>
      </c>
      <c r="K310" s="47" t="str">
        <f t="shared" si="36"/>
        <v/>
      </c>
      <c r="L310" s="47" t="str">
        <f t="shared" si="37"/>
        <v/>
      </c>
      <c r="M310" s="47" t="str">
        <f t="shared" si="38"/>
        <v/>
      </c>
      <c r="N310" s="47" t="str">
        <f t="shared" si="39"/>
        <v/>
      </c>
    </row>
    <row r="311" spans="1:14" x14ac:dyDescent="0.5">
      <c r="A311" s="44">
        <v>309</v>
      </c>
      <c r="B311" s="42"/>
      <c r="C311" s="42"/>
      <c r="D311" s="50">
        <f t="shared" si="32"/>
        <v>0</v>
      </c>
      <c r="E311" s="50">
        <f t="shared" si="33"/>
        <v>0</v>
      </c>
      <c r="I311" s="47" t="str">
        <f t="shared" si="34"/>
        <v/>
      </c>
      <c r="J311" s="47" t="str">
        <f t="shared" si="35"/>
        <v/>
      </c>
      <c r="K311" s="47" t="str">
        <f t="shared" si="36"/>
        <v/>
      </c>
      <c r="L311" s="47" t="str">
        <f t="shared" si="37"/>
        <v/>
      </c>
      <c r="M311" s="47" t="str">
        <f t="shared" si="38"/>
        <v/>
      </c>
      <c r="N311" s="47" t="str">
        <f t="shared" si="39"/>
        <v/>
      </c>
    </row>
    <row r="312" spans="1:14" x14ac:dyDescent="0.5">
      <c r="A312" s="44">
        <v>310</v>
      </c>
      <c r="B312" s="42"/>
      <c r="C312" s="42"/>
      <c r="D312" s="50">
        <f t="shared" si="32"/>
        <v>0</v>
      </c>
      <c r="E312" s="50">
        <f t="shared" si="33"/>
        <v>0</v>
      </c>
      <c r="I312" s="47" t="str">
        <f t="shared" si="34"/>
        <v/>
      </c>
      <c r="J312" s="47" t="str">
        <f t="shared" si="35"/>
        <v/>
      </c>
      <c r="K312" s="47" t="str">
        <f t="shared" si="36"/>
        <v/>
      </c>
      <c r="L312" s="47" t="str">
        <f t="shared" si="37"/>
        <v/>
      </c>
      <c r="M312" s="47" t="str">
        <f t="shared" si="38"/>
        <v/>
      </c>
      <c r="N312" s="47" t="str">
        <f t="shared" si="39"/>
        <v/>
      </c>
    </row>
    <row r="313" spans="1:14" x14ac:dyDescent="0.5">
      <c r="A313" s="44">
        <v>311</v>
      </c>
      <c r="B313" s="42"/>
      <c r="C313" s="42"/>
      <c r="D313" s="50">
        <f t="shared" si="32"/>
        <v>0</v>
      </c>
      <c r="E313" s="50">
        <f t="shared" si="33"/>
        <v>0</v>
      </c>
      <c r="I313" s="47" t="str">
        <f t="shared" si="34"/>
        <v/>
      </c>
      <c r="J313" s="47" t="str">
        <f t="shared" si="35"/>
        <v/>
      </c>
      <c r="K313" s="47" t="str">
        <f t="shared" si="36"/>
        <v/>
      </c>
      <c r="L313" s="47" t="str">
        <f t="shared" si="37"/>
        <v/>
      </c>
      <c r="M313" s="47" t="str">
        <f t="shared" si="38"/>
        <v/>
      </c>
      <c r="N313" s="47" t="str">
        <f t="shared" si="39"/>
        <v/>
      </c>
    </row>
    <row r="314" spans="1:14" x14ac:dyDescent="0.5">
      <c r="A314" s="44">
        <v>312</v>
      </c>
      <c r="B314" s="42"/>
      <c r="C314" s="42"/>
      <c r="D314" s="50">
        <f t="shared" si="32"/>
        <v>0</v>
      </c>
      <c r="E314" s="50">
        <f t="shared" si="33"/>
        <v>0</v>
      </c>
      <c r="I314" s="47" t="str">
        <f t="shared" si="34"/>
        <v/>
      </c>
      <c r="J314" s="47" t="str">
        <f t="shared" si="35"/>
        <v/>
      </c>
      <c r="K314" s="47" t="str">
        <f t="shared" si="36"/>
        <v/>
      </c>
      <c r="L314" s="47" t="str">
        <f t="shared" si="37"/>
        <v/>
      </c>
      <c r="M314" s="47" t="str">
        <f t="shared" si="38"/>
        <v/>
      </c>
      <c r="N314" s="47" t="str">
        <f t="shared" si="39"/>
        <v/>
      </c>
    </row>
    <row r="315" spans="1:14" x14ac:dyDescent="0.5">
      <c r="A315" s="44">
        <v>313</v>
      </c>
      <c r="B315" s="42"/>
      <c r="C315" s="42"/>
      <c r="D315" s="50">
        <f t="shared" si="32"/>
        <v>0</v>
      </c>
      <c r="E315" s="50">
        <f t="shared" si="33"/>
        <v>0</v>
      </c>
      <c r="I315" s="47" t="str">
        <f t="shared" si="34"/>
        <v/>
      </c>
      <c r="J315" s="47" t="str">
        <f t="shared" si="35"/>
        <v/>
      </c>
      <c r="K315" s="47" t="str">
        <f t="shared" si="36"/>
        <v/>
      </c>
      <c r="L315" s="47" t="str">
        <f t="shared" si="37"/>
        <v/>
      </c>
      <c r="M315" s="47" t="str">
        <f t="shared" si="38"/>
        <v/>
      </c>
      <c r="N315" s="47" t="str">
        <f t="shared" si="39"/>
        <v/>
      </c>
    </row>
    <row r="316" spans="1:14" x14ac:dyDescent="0.5">
      <c r="A316" s="44">
        <v>314</v>
      </c>
      <c r="B316" s="42"/>
      <c r="C316" s="42"/>
      <c r="D316" s="50">
        <f t="shared" si="32"/>
        <v>0</v>
      </c>
      <c r="E316" s="50">
        <f t="shared" si="33"/>
        <v>0</v>
      </c>
      <c r="I316" s="47" t="str">
        <f t="shared" si="34"/>
        <v/>
      </c>
      <c r="J316" s="47" t="str">
        <f t="shared" si="35"/>
        <v/>
      </c>
      <c r="K316" s="47" t="str">
        <f t="shared" si="36"/>
        <v/>
      </c>
      <c r="L316" s="47" t="str">
        <f t="shared" si="37"/>
        <v/>
      </c>
      <c r="M316" s="47" t="str">
        <f t="shared" si="38"/>
        <v/>
      </c>
      <c r="N316" s="47" t="str">
        <f t="shared" si="39"/>
        <v/>
      </c>
    </row>
    <row r="317" spans="1:14" x14ac:dyDescent="0.5">
      <c r="A317" s="44">
        <v>315</v>
      </c>
      <c r="B317" s="42"/>
      <c r="C317" s="42"/>
      <c r="D317" s="50">
        <f t="shared" si="32"/>
        <v>0</v>
      </c>
      <c r="E317" s="50">
        <f t="shared" si="33"/>
        <v>0</v>
      </c>
      <c r="I317" s="47" t="str">
        <f t="shared" si="34"/>
        <v/>
      </c>
      <c r="J317" s="47" t="str">
        <f t="shared" si="35"/>
        <v/>
      </c>
      <c r="K317" s="47" t="str">
        <f t="shared" si="36"/>
        <v/>
      </c>
      <c r="L317" s="47" t="str">
        <f t="shared" si="37"/>
        <v/>
      </c>
      <c r="M317" s="47" t="str">
        <f t="shared" si="38"/>
        <v/>
      </c>
      <c r="N317" s="47" t="str">
        <f t="shared" si="39"/>
        <v/>
      </c>
    </row>
    <row r="318" spans="1:14" x14ac:dyDescent="0.5">
      <c r="A318" s="44">
        <v>316</v>
      </c>
      <c r="B318" s="42"/>
      <c r="C318" s="42"/>
      <c r="D318" s="50">
        <f t="shared" si="32"/>
        <v>0</v>
      </c>
      <c r="E318" s="50">
        <f t="shared" si="33"/>
        <v>0</v>
      </c>
      <c r="I318" s="47" t="str">
        <f t="shared" si="34"/>
        <v/>
      </c>
      <c r="J318" s="47" t="str">
        <f t="shared" si="35"/>
        <v/>
      </c>
      <c r="K318" s="47" t="str">
        <f t="shared" si="36"/>
        <v/>
      </c>
      <c r="L318" s="47" t="str">
        <f t="shared" si="37"/>
        <v/>
      </c>
      <c r="M318" s="47" t="str">
        <f t="shared" si="38"/>
        <v/>
      </c>
      <c r="N318" s="47" t="str">
        <f t="shared" si="39"/>
        <v/>
      </c>
    </row>
    <row r="319" spans="1:14" x14ac:dyDescent="0.5">
      <c r="A319" s="44">
        <v>317</v>
      </c>
      <c r="B319" s="42"/>
      <c r="C319" s="42"/>
      <c r="D319" s="50">
        <f t="shared" si="32"/>
        <v>0</v>
      </c>
      <c r="E319" s="50">
        <f t="shared" si="33"/>
        <v>0</v>
      </c>
      <c r="I319" s="47" t="str">
        <f t="shared" si="34"/>
        <v/>
      </c>
      <c r="J319" s="47" t="str">
        <f t="shared" si="35"/>
        <v/>
      </c>
      <c r="K319" s="47" t="str">
        <f t="shared" si="36"/>
        <v/>
      </c>
      <c r="L319" s="47" t="str">
        <f t="shared" si="37"/>
        <v/>
      </c>
      <c r="M319" s="47" t="str">
        <f t="shared" si="38"/>
        <v/>
      </c>
      <c r="N319" s="47" t="str">
        <f t="shared" si="39"/>
        <v/>
      </c>
    </row>
    <row r="320" spans="1:14" x14ac:dyDescent="0.5">
      <c r="A320" s="44">
        <v>318</v>
      </c>
      <c r="B320" s="42"/>
      <c r="C320" s="42"/>
      <c r="D320" s="50">
        <f t="shared" si="32"/>
        <v>0</v>
      </c>
      <c r="E320" s="50">
        <f t="shared" si="33"/>
        <v>0</v>
      </c>
      <c r="I320" s="47" t="str">
        <f t="shared" si="34"/>
        <v/>
      </c>
      <c r="J320" s="47" t="str">
        <f t="shared" si="35"/>
        <v/>
      </c>
      <c r="K320" s="47" t="str">
        <f t="shared" si="36"/>
        <v/>
      </c>
      <c r="L320" s="47" t="str">
        <f t="shared" si="37"/>
        <v/>
      </c>
      <c r="M320" s="47" t="str">
        <f t="shared" si="38"/>
        <v/>
      </c>
      <c r="N320" s="47" t="str">
        <f t="shared" si="39"/>
        <v/>
      </c>
    </row>
    <row r="321" spans="1:14" x14ac:dyDescent="0.5">
      <c r="A321" s="44">
        <v>319</v>
      </c>
      <c r="B321" s="42"/>
      <c r="C321" s="42"/>
      <c r="D321" s="50">
        <f t="shared" si="32"/>
        <v>0</v>
      </c>
      <c r="E321" s="50">
        <f t="shared" si="33"/>
        <v>0</v>
      </c>
      <c r="I321" s="47" t="str">
        <f t="shared" si="34"/>
        <v/>
      </c>
      <c r="J321" s="47" t="str">
        <f t="shared" si="35"/>
        <v/>
      </c>
      <c r="K321" s="47" t="str">
        <f t="shared" si="36"/>
        <v/>
      </c>
      <c r="L321" s="47" t="str">
        <f t="shared" si="37"/>
        <v/>
      </c>
      <c r="M321" s="47" t="str">
        <f t="shared" si="38"/>
        <v/>
      </c>
      <c r="N321" s="47" t="str">
        <f t="shared" si="39"/>
        <v/>
      </c>
    </row>
    <row r="322" spans="1:14" x14ac:dyDescent="0.5">
      <c r="A322" s="44">
        <v>320</v>
      </c>
      <c r="B322" s="42"/>
      <c r="C322" s="42"/>
      <c r="D322" s="50">
        <f t="shared" si="32"/>
        <v>0</v>
      </c>
      <c r="E322" s="50">
        <f t="shared" si="33"/>
        <v>0</v>
      </c>
      <c r="I322" s="47" t="str">
        <f t="shared" si="34"/>
        <v/>
      </c>
      <c r="J322" s="47" t="str">
        <f t="shared" si="35"/>
        <v/>
      </c>
      <c r="K322" s="47" t="str">
        <f t="shared" si="36"/>
        <v/>
      </c>
      <c r="L322" s="47" t="str">
        <f t="shared" si="37"/>
        <v/>
      </c>
      <c r="M322" s="47" t="str">
        <f t="shared" si="38"/>
        <v/>
      </c>
      <c r="N322" s="47" t="str">
        <f t="shared" si="39"/>
        <v/>
      </c>
    </row>
    <row r="323" spans="1:14" x14ac:dyDescent="0.5">
      <c r="A323" s="44">
        <v>321</v>
      </c>
      <c r="B323" s="42"/>
      <c r="C323" s="42"/>
      <c r="D323" s="50">
        <f t="shared" ref="D323:D386" si="40">COUNT(B323)</f>
        <v>0</v>
      </c>
      <c r="E323" s="50">
        <f t="shared" ref="E323:E386" si="41">COUNT(C323)</f>
        <v>0</v>
      </c>
      <c r="I323" s="47" t="str">
        <f t="shared" si="34"/>
        <v/>
      </c>
      <c r="J323" s="47" t="str">
        <f t="shared" si="35"/>
        <v/>
      </c>
      <c r="K323" s="47" t="str">
        <f t="shared" si="36"/>
        <v/>
      </c>
      <c r="L323" s="47" t="str">
        <f t="shared" si="37"/>
        <v/>
      </c>
      <c r="M323" s="47" t="str">
        <f t="shared" si="38"/>
        <v/>
      </c>
      <c r="N323" s="47" t="str">
        <f t="shared" si="39"/>
        <v/>
      </c>
    </row>
    <row r="324" spans="1:14" x14ac:dyDescent="0.5">
      <c r="A324" s="44">
        <v>322</v>
      </c>
      <c r="B324" s="42"/>
      <c r="C324" s="42"/>
      <c r="D324" s="50">
        <f t="shared" si="40"/>
        <v>0</v>
      </c>
      <c r="E324" s="50">
        <f t="shared" si="41"/>
        <v>0</v>
      </c>
      <c r="I324" s="47" t="str">
        <f t="shared" ref="I324:I387" si="42">IF(D324=0,"",B324-B$1003)</f>
        <v/>
      </c>
      <c r="J324" s="47" t="str">
        <f t="shared" ref="J324:J387" si="43">IF(E324=0,"",C324-C$1003)</f>
        <v/>
      </c>
      <c r="K324" s="47" t="str">
        <f t="shared" ref="K324:K387" si="44">IF(D324=0,"",ABS(I324))</f>
        <v/>
      </c>
      <c r="L324" s="47" t="str">
        <f t="shared" ref="L324:L387" si="45">IF(E324=0,"",ABS(J324))</f>
        <v/>
      </c>
      <c r="M324" s="47" t="str">
        <f t="shared" ref="M324:M387" si="46">IF(D324=0,"",(K324-K$1006)^2)</f>
        <v/>
      </c>
      <c r="N324" s="47" t="str">
        <f t="shared" ref="N324:N387" si="47">IF(E324=0,"",(L324-L$1006)^2)</f>
        <v/>
      </c>
    </row>
    <row r="325" spans="1:14" x14ac:dyDescent="0.5">
      <c r="A325" s="44">
        <v>323</v>
      </c>
      <c r="B325" s="42"/>
      <c r="C325" s="42"/>
      <c r="D325" s="50">
        <f t="shared" si="40"/>
        <v>0</v>
      </c>
      <c r="E325" s="50">
        <f t="shared" si="41"/>
        <v>0</v>
      </c>
      <c r="I325" s="47" t="str">
        <f t="shared" si="42"/>
        <v/>
      </c>
      <c r="J325" s="47" t="str">
        <f t="shared" si="43"/>
        <v/>
      </c>
      <c r="K325" s="47" t="str">
        <f t="shared" si="44"/>
        <v/>
      </c>
      <c r="L325" s="47" t="str">
        <f t="shared" si="45"/>
        <v/>
      </c>
      <c r="M325" s="47" t="str">
        <f t="shared" si="46"/>
        <v/>
      </c>
      <c r="N325" s="47" t="str">
        <f t="shared" si="47"/>
        <v/>
      </c>
    </row>
    <row r="326" spans="1:14" x14ac:dyDescent="0.5">
      <c r="A326" s="44">
        <v>324</v>
      </c>
      <c r="B326" s="42"/>
      <c r="C326" s="42"/>
      <c r="D326" s="50">
        <f t="shared" si="40"/>
        <v>0</v>
      </c>
      <c r="E326" s="50">
        <f t="shared" si="41"/>
        <v>0</v>
      </c>
      <c r="I326" s="47" t="str">
        <f t="shared" si="42"/>
        <v/>
      </c>
      <c r="J326" s="47" t="str">
        <f t="shared" si="43"/>
        <v/>
      </c>
      <c r="K326" s="47" t="str">
        <f t="shared" si="44"/>
        <v/>
      </c>
      <c r="L326" s="47" t="str">
        <f t="shared" si="45"/>
        <v/>
      </c>
      <c r="M326" s="47" t="str">
        <f t="shared" si="46"/>
        <v/>
      </c>
      <c r="N326" s="47" t="str">
        <f t="shared" si="47"/>
        <v/>
      </c>
    </row>
    <row r="327" spans="1:14" x14ac:dyDescent="0.5">
      <c r="A327" s="44">
        <v>325</v>
      </c>
      <c r="B327" s="42"/>
      <c r="C327" s="42"/>
      <c r="D327" s="50">
        <f t="shared" si="40"/>
        <v>0</v>
      </c>
      <c r="E327" s="50">
        <f t="shared" si="41"/>
        <v>0</v>
      </c>
      <c r="I327" s="47" t="str">
        <f t="shared" si="42"/>
        <v/>
      </c>
      <c r="J327" s="47" t="str">
        <f t="shared" si="43"/>
        <v/>
      </c>
      <c r="K327" s="47" t="str">
        <f t="shared" si="44"/>
        <v/>
      </c>
      <c r="L327" s="47" t="str">
        <f t="shared" si="45"/>
        <v/>
      </c>
      <c r="M327" s="47" t="str">
        <f t="shared" si="46"/>
        <v/>
      </c>
      <c r="N327" s="47" t="str">
        <f t="shared" si="47"/>
        <v/>
      </c>
    </row>
    <row r="328" spans="1:14" x14ac:dyDescent="0.5">
      <c r="A328" s="44">
        <v>326</v>
      </c>
      <c r="B328" s="42"/>
      <c r="C328" s="42"/>
      <c r="D328" s="50">
        <f t="shared" si="40"/>
        <v>0</v>
      </c>
      <c r="E328" s="50">
        <f t="shared" si="41"/>
        <v>0</v>
      </c>
      <c r="I328" s="47" t="str">
        <f t="shared" si="42"/>
        <v/>
      </c>
      <c r="J328" s="47" t="str">
        <f t="shared" si="43"/>
        <v/>
      </c>
      <c r="K328" s="47" t="str">
        <f t="shared" si="44"/>
        <v/>
      </c>
      <c r="L328" s="47" t="str">
        <f t="shared" si="45"/>
        <v/>
      </c>
      <c r="M328" s="47" t="str">
        <f t="shared" si="46"/>
        <v/>
      </c>
      <c r="N328" s="47" t="str">
        <f t="shared" si="47"/>
        <v/>
      </c>
    </row>
    <row r="329" spans="1:14" x14ac:dyDescent="0.5">
      <c r="A329" s="44">
        <v>327</v>
      </c>
      <c r="B329" s="42"/>
      <c r="C329" s="42"/>
      <c r="D329" s="50">
        <f t="shared" si="40"/>
        <v>0</v>
      </c>
      <c r="E329" s="50">
        <f t="shared" si="41"/>
        <v>0</v>
      </c>
      <c r="I329" s="47" t="str">
        <f t="shared" si="42"/>
        <v/>
      </c>
      <c r="J329" s="47" t="str">
        <f t="shared" si="43"/>
        <v/>
      </c>
      <c r="K329" s="47" t="str">
        <f t="shared" si="44"/>
        <v/>
      </c>
      <c r="L329" s="47" t="str">
        <f t="shared" si="45"/>
        <v/>
      </c>
      <c r="M329" s="47" t="str">
        <f t="shared" si="46"/>
        <v/>
      </c>
      <c r="N329" s="47" t="str">
        <f t="shared" si="47"/>
        <v/>
      </c>
    </row>
    <row r="330" spans="1:14" x14ac:dyDescent="0.5">
      <c r="A330" s="44">
        <v>328</v>
      </c>
      <c r="B330" s="42"/>
      <c r="C330" s="42"/>
      <c r="D330" s="50">
        <f t="shared" si="40"/>
        <v>0</v>
      </c>
      <c r="E330" s="50">
        <f t="shared" si="41"/>
        <v>0</v>
      </c>
      <c r="I330" s="47" t="str">
        <f t="shared" si="42"/>
        <v/>
      </c>
      <c r="J330" s="47" t="str">
        <f t="shared" si="43"/>
        <v/>
      </c>
      <c r="K330" s="47" t="str">
        <f t="shared" si="44"/>
        <v/>
      </c>
      <c r="L330" s="47" t="str">
        <f t="shared" si="45"/>
        <v/>
      </c>
      <c r="M330" s="47" t="str">
        <f t="shared" si="46"/>
        <v/>
      </c>
      <c r="N330" s="47" t="str">
        <f t="shared" si="47"/>
        <v/>
      </c>
    </row>
    <row r="331" spans="1:14" x14ac:dyDescent="0.5">
      <c r="A331" s="44">
        <v>329</v>
      </c>
      <c r="B331" s="42"/>
      <c r="C331" s="42"/>
      <c r="D331" s="50">
        <f t="shared" si="40"/>
        <v>0</v>
      </c>
      <c r="E331" s="50">
        <f t="shared" si="41"/>
        <v>0</v>
      </c>
      <c r="I331" s="47" t="str">
        <f t="shared" si="42"/>
        <v/>
      </c>
      <c r="J331" s="47" t="str">
        <f t="shared" si="43"/>
        <v/>
      </c>
      <c r="K331" s="47" t="str">
        <f t="shared" si="44"/>
        <v/>
      </c>
      <c r="L331" s="47" t="str">
        <f t="shared" si="45"/>
        <v/>
      </c>
      <c r="M331" s="47" t="str">
        <f t="shared" si="46"/>
        <v/>
      </c>
      <c r="N331" s="47" t="str">
        <f t="shared" si="47"/>
        <v/>
      </c>
    </row>
    <row r="332" spans="1:14" x14ac:dyDescent="0.5">
      <c r="A332" s="44">
        <v>330</v>
      </c>
      <c r="B332" s="42"/>
      <c r="C332" s="42"/>
      <c r="D332" s="50">
        <f t="shared" si="40"/>
        <v>0</v>
      </c>
      <c r="E332" s="50">
        <f t="shared" si="41"/>
        <v>0</v>
      </c>
      <c r="I332" s="47" t="str">
        <f t="shared" si="42"/>
        <v/>
      </c>
      <c r="J332" s="47" t="str">
        <f t="shared" si="43"/>
        <v/>
      </c>
      <c r="K332" s="47" t="str">
        <f t="shared" si="44"/>
        <v/>
      </c>
      <c r="L332" s="47" t="str">
        <f t="shared" si="45"/>
        <v/>
      </c>
      <c r="M332" s="47" t="str">
        <f t="shared" si="46"/>
        <v/>
      </c>
      <c r="N332" s="47" t="str">
        <f t="shared" si="47"/>
        <v/>
      </c>
    </row>
    <row r="333" spans="1:14" x14ac:dyDescent="0.5">
      <c r="A333" s="44">
        <v>331</v>
      </c>
      <c r="B333" s="42"/>
      <c r="C333" s="42"/>
      <c r="D333" s="50">
        <f t="shared" si="40"/>
        <v>0</v>
      </c>
      <c r="E333" s="50">
        <f t="shared" si="41"/>
        <v>0</v>
      </c>
      <c r="I333" s="47" t="str">
        <f t="shared" si="42"/>
        <v/>
      </c>
      <c r="J333" s="47" t="str">
        <f t="shared" si="43"/>
        <v/>
      </c>
      <c r="K333" s="47" t="str">
        <f t="shared" si="44"/>
        <v/>
      </c>
      <c r="L333" s="47" t="str">
        <f t="shared" si="45"/>
        <v/>
      </c>
      <c r="M333" s="47" t="str">
        <f t="shared" si="46"/>
        <v/>
      </c>
      <c r="N333" s="47" t="str">
        <f t="shared" si="47"/>
        <v/>
      </c>
    </row>
    <row r="334" spans="1:14" x14ac:dyDescent="0.5">
      <c r="A334" s="44">
        <v>332</v>
      </c>
      <c r="B334" s="42"/>
      <c r="C334" s="42"/>
      <c r="D334" s="50">
        <f t="shared" si="40"/>
        <v>0</v>
      </c>
      <c r="E334" s="50">
        <f t="shared" si="41"/>
        <v>0</v>
      </c>
      <c r="I334" s="47" t="str">
        <f t="shared" si="42"/>
        <v/>
      </c>
      <c r="J334" s="47" t="str">
        <f t="shared" si="43"/>
        <v/>
      </c>
      <c r="K334" s="47" t="str">
        <f t="shared" si="44"/>
        <v/>
      </c>
      <c r="L334" s="47" t="str">
        <f t="shared" si="45"/>
        <v/>
      </c>
      <c r="M334" s="47" t="str">
        <f t="shared" si="46"/>
        <v/>
      </c>
      <c r="N334" s="47" t="str">
        <f t="shared" si="47"/>
        <v/>
      </c>
    </row>
    <row r="335" spans="1:14" x14ac:dyDescent="0.5">
      <c r="A335" s="44">
        <v>333</v>
      </c>
      <c r="B335" s="42"/>
      <c r="C335" s="42"/>
      <c r="D335" s="50">
        <f t="shared" si="40"/>
        <v>0</v>
      </c>
      <c r="E335" s="50">
        <f t="shared" si="41"/>
        <v>0</v>
      </c>
      <c r="I335" s="47" t="str">
        <f t="shared" si="42"/>
        <v/>
      </c>
      <c r="J335" s="47" t="str">
        <f t="shared" si="43"/>
        <v/>
      </c>
      <c r="K335" s="47" t="str">
        <f t="shared" si="44"/>
        <v/>
      </c>
      <c r="L335" s="47" t="str">
        <f t="shared" si="45"/>
        <v/>
      </c>
      <c r="M335" s="47" t="str">
        <f t="shared" si="46"/>
        <v/>
      </c>
      <c r="N335" s="47" t="str">
        <f t="shared" si="47"/>
        <v/>
      </c>
    </row>
    <row r="336" spans="1:14" x14ac:dyDescent="0.5">
      <c r="A336" s="44">
        <v>334</v>
      </c>
      <c r="B336" s="42"/>
      <c r="C336" s="42"/>
      <c r="D336" s="50">
        <f t="shared" si="40"/>
        <v>0</v>
      </c>
      <c r="E336" s="50">
        <f t="shared" si="41"/>
        <v>0</v>
      </c>
      <c r="I336" s="47" t="str">
        <f t="shared" si="42"/>
        <v/>
      </c>
      <c r="J336" s="47" t="str">
        <f t="shared" si="43"/>
        <v/>
      </c>
      <c r="K336" s="47" t="str">
        <f t="shared" si="44"/>
        <v/>
      </c>
      <c r="L336" s="47" t="str">
        <f t="shared" si="45"/>
        <v/>
      </c>
      <c r="M336" s="47" t="str">
        <f t="shared" si="46"/>
        <v/>
      </c>
      <c r="N336" s="47" t="str">
        <f t="shared" si="47"/>
        <v/>
      </c>
    </row>
    <row r="337" spans="1:14" x14ac:dyDescent="0.5">
      <c r="A337" s="44">
        <v>335</v>
      </c>
      <c r="B337" s="42"/>
      <c r="C337" s="42"/>
      <c r="D337" s="50">
        <f t="shared" si="40"/>
        <v>0</v>
      </c>
      <c r="E337" s="50">
        <f t="shared" si="41"/>
        <v>0</v>
      </c>
      <c r="I337" s="47" t="str">
        <f t="shared" si="42"/>
        <v/>
      </c>
      <c r="J337" s="47" t="str">
        <f t="shared" si="43"/>
        <v/>
      </c>
      <c r="K337" s="47" t="str">
        <f t="shared" si="44"/>
        <v/>
      </c>
      <c r="L337" s="47" t="str">
        <f t="shared" si="45"/>
        <v/>
      </c>
      <c r="M337" s="47" t="str">
        <f t="shared" si="46"/>
        <v/>
      </c>
      <c r="N337" s="47" t="str">
        <f t="shared" si="47"/>
        <v/>
      </c>
    </row>
    <row r="338" spans="1:14" x14ac:dyDescent="0.5">
      <c r="A338" s="44">
        <v>336</v>
      </c>
      <c r="B338" s="42"/>
      <c r="C338" s="42"/>
      <c r="D338" s="50">
        <f t="shared" si="40"/>
        <v>0</v>
      </c>
      <c r="E338" s="50">
        <f t="shared" si="41"/>
        <v>0</v>
      </c>
      <c r="I338" s="47" t="str">
        <f t="shared" si="42"/>
        <v/>
      </c>
      <c r="J338" s="47" t="str">
        <f t="shared" si="43"/>
        <v/>
      </c>
      <c r="K338" s="47" t="str">
        <f t="shared" si="44"/>
        <v/>
      </c>
      <c r="L338" s="47" t="str">
        <f t="shared" si="45"/>
        <v/>
      </c>
      <c r="M338" s="47" t="str">
        <f t="shared" si="46"/>
        <v/>
      </c>
      <c r="N338" s="47" t="str">
        <f t="shared" si="47"/>
        <v/>
      </c>
    </row>
    <row r="339" spans="1:14" x14ac:dyDescent="0.5">
      <c r="A339" s="44">
        <v>337</v>
      </c>
      <c r="B339" s="42"/>
      <c r="C339" s="42"/>
      <c r="D339" s="50">
        <f t="shared" si="40"/>
        <v>0</v>
      </c>
      <c r="E339" s="50">
        <f t="shared" si="41"/>
        <v>0</v>
      </c>
      <c r="I339" s="47" t="str">
        <f t="shared" si="42"/>
        <v/>
      </c>
      <c r="J339" s="47" t="str">
        <f t="shared" si="43"/>
        <v/>
      </c>
      <c r="K339" s="47" t="str">
        <f t="shared" si="44"/>
        <v/>
      </c>
      <c r="L339" s="47" t="str">
        <f t="shared" si="45"/>
        <v/>
      </c>
      <c r="M339" s="47" t="str">
        <f t="shared" si="46"/>
        <v/>
      </c>
      <c r="N339" s="47" t="str">
        <f t="shared" si="47"/>
        <v/>
      </c>
    </row>
    <row r="340" spans="1:14" x14ac:dyDescent="0.5">
      <c r="A340" s="44">
        <v>338</v>
      </c>
      <c r="B340" s="42"/>
      <c r="C340" s="42"/>
      <c r="D340" s="50">
        <f t="shared" si="40"/>
        <v>0</v>
      </c>
      <c r="E340" s="50">
        <f t="shared" si="41"/>
        <v>0</v>
      </c>
      <c r="I340" s="47" t="str">
        <f t="shared" si="42"/>
        <v/>
      </c>
      <c r="J340" s="47" t="str">
        <f t="shared" si="43"/>
        <v/>
      </c>
      <c r="K340" s="47" t="str">
        <f t="shared" si="44"/>
        <v/>
      </c>
      <c r="L340" s="47" t="str">
        <f t="shared" si="45"/>
        <v/>
      </c>
      <c r="M340" s="47" t="str">
        <f t="shared" si="46"/>
        <v/>
      </c>
      <c r="N340" s="47" t="str">
        <f t="shared" si="47"/>
        <v/>
      </c>
    </row>
    <row r="341" spans="1:14" x14ac:dyDescent="0.5">
      <c r="A341" s="44">
        <v>339</v>
      </c>
      <c r="B341" s="42"/>
      <c r="C341" s="42"/>
      <c r="D341" s="50">
        <f t="shared" si="40"/>
        <v>0</v>
      </c>
      <c r="E341" s="50">
        <f t="shared" si="41"/>
        <v>0</v>
      </c>
      <c r="I341" s="47" t="str">
        <f t="shared" si="42"/>
        <v/>
      </c>
      <c r="J341" s="47" t="str">
        <f t="shared" si="43"/>
        <v/>
      </c>
      <c r="K341" s="47" t="str">
        <f t="shared" si="44"/>
        <v/>
      </c>
      <c r="L341" s="47" t="str">
        <f t="shared" si="45"/>
        <v/>
      </c>
      <c r="M341" s="47" t="str">
        <f t="shared" si="46"/>
        <v/>
      </c>
      <c r="N341" s="47" t="str">
        <f t="shared" si="47"/>
        <v/>
      </c>
    </row>
    <row r="342" spans="1:14" x14ac:dyDescent="0.5">
      <c r="A342" s="44">
        <v>340</v>
      </c>
      <c r="B342" s="42"/>
      <c r="C342" s="42"/>
      <c r="D342" s="50">
        <f t="shared" si="40"/>
        <v>0</v>
      </c>
      <c r="E342" s="50">
        <f t="shared" si="41"/>
        <v>0</v>
      </c>
      <c r="I342" s="47" t="str">
        <f t="shared" si="42"/>
        <v/>
      </c>
      <c r="J342" s="47" t="str">
        <f t="shared" si="43"/>
        <v/>
      </c>
      <c r="K342" s="47" t="str">
        <f t="shared" si="44"/>
        <v/>
      </c>
      <c r="L342" s="47" t="str">
        <f t="shared" si="45"/>
        <v/>
      </c>
      <c r="M342" s="47" t="str">
        <f t="shared" si="46"/>
        <v/>
      </c>
      <c r="N342" s="47" t="str">
        <f t="shared" si="47"/>
        <v/>
      </c>
    </row>
    <row r="343" spans="1:14" x14ac:dyDescent="0.5">
      <c r="A343" s="44">
        <v>341</v>
      </c>
      <c r="B343" s="42"/>
      <c r="C343" s="42"/>
      <c r="D343" s="50">
        <f t="shared" si="40"/>
        <v>0</v>
      </c>
      <c r="E343" s="50">
        <f t="shared" si="41"/>
        <v>0</v>
      </c>
      <c r="I343" s="47" t="str">
        <f t="shared" si="42"/>
        <v/>
      </c>
      <c r="J343" s="47" t="str">
        <f t="shared" si="43"/>
        <v/>
      </c>
      <c r="K343" s="47" t="str">
        <f t="shared" si="44"/>
        <v/>
      </c>
      <c r="L343" s="47" t="str">
        <f t="shared" si="45"/>
        <v/>
      </c>
      <c r="M343" s="47" t="str">
        <f t="shared" si="46"/>
        <v/>
      </c>
      <c r="N343" s="47" t="str">
        <f t="shared" si="47"/>
        <v/>
      </c>
    </row>
    <row r="344" spans="1:14" x14ac:dyDescent="0.5">
      <c r="A344" s="44">
        <v>342</v>
      </c>
      <c r="B344" s="42"/>
      <c r="C344" s="42"/>
      <c r="D344" s="50">
        <f t="shared" si="40"/>
        <v>0</v>
      </c>
      <c r="E344" s="50">
        <f t="shared" si="41"/>
        <v>0</v>
      </c>
      <c r="I344" s="47" t="str">
        <f t="shared" si="42"/>
        <v/>
      </c>
      <c r="J344" s="47" t="str">
        <f t="shared" si="43"/>
        <v/>
      </c>
      <c r="K344" s="47" t="str">
        <f t="shared" si="44"/>
        <v/>
      </c>
      <c r="L344" s="47" t="str">
        <f t="shared" si="45"/>
        <v/>
      </c>
      <c r="M344" s="47" t="str">
        <f t="shared" si="46"/>
        <v/>
      </c>
      <c r="N344" s="47" t="str">
        <f t="shared" si="47"/>
        <v/>
      </c>
    </row>
    <row r="345" spans="1:14" x14ac:dyDescent="0.5">
      <c r="A345" s="44">
        <v>343</v>
      </c>
      <c r="B345" s="42"/>
      <c r="C345" s="42"/>
      <c r="D345" s="50">
        <f t="shared" si="40"/>
        <v>0</v>
      </c>
      <c r="E345" s="50">
        <f t="shared" si="41"/>
        <v>0</v>
      </c>
      <c r="I345" s="47" t="str">
        <f t="shared" si="42"/>
        <v/>
      </c>
      <c r="J345" s="47" t="str">
        <f t="shared" si="43"/>
        <v/>
      </c>
      <c r="K345" s="47" t="str">
        <f t="shared" si="44"/>
        <v/>
      </c>
      <c r="L345" s="47" t="str">
        <f t="shared" si="45"/>
        <v/>
      </c>
      <c r="M345" s="47" t="str">
        <f t="shared" si="46"/>
        <v/>
      </c>
      <c r="N345" s="47" t="str">
        <f t="shared" si="47"/>
        <v/>
      </c>
    </row>
    <row r="346" spans="1:14" x14ac:dyDescent="0.5">
      <c r="A346" s="44">
        <v>344</v>
      </c>
      <c r="B346" s="42"/>
      <c r="C346" s="42"/>
      <c r="D346" s="50">
        <f t="shared" si="40"/>
        <v>0</v>
      </c>
      <c r="E346" s="50">
        <f t="shared" si="41"/>
        <v>0</v>
      </c>
      <c r="I346" s="47" t="str">
        <f t="shared" si="42"/>
        <v/>
      </c>
      <c r="J346" s="47" t="str">
        <f t="shared" si="43"/>
        <v/>
      </c>
      <c r="K346" s="47" t="str">
        <f t="shared" si="44"/>
        <v/>
      </c>
      <c r="L346" s="47" t="str">
        <f t="shared" si="45"/>
        <v/>
      </c>
      <c r="M346" s="47" t="str">
        <f t="shared" si="46"/>
        <v/>
      </c>
      <c r="N346" s="47" t="str">
        <f t="shared" si="47"/>
        <v/>
      </c>
    </row>
    <row r="347" spans="1:14" x14ac:dyDescent="0.5">
      <c r="A347" s="44">
        <v>345</v>
      </c>
      <c r="B347" s="42"/>
      <c r="C347" s="42"/>
      <c r="D347" s="50">
        <f t="shared" si="40"/>
        <v>0</v>
      </c>
      <c r="E347" s="50">
        <f t="shared" si="41"/>
        <v>0</v>
      </c>
      <c r="I347" s="47" t="str">
        <f t="shared" si="42"/>
        <v/>
      </c>
      <c r="J347" s="47" t="str">
        <f t="shared" si="43"/>
        <v/>
      </c>
      <c r="K347" s="47" t="str">
        <f t="shared" si="44"/>
        <v/>
      </c>
      <c r="L347" s="47" t="str">
        <f t="shared" si="45"/>
        <v/>
      </c>
      <c r="M347" s="47" t="str">
        <f t="shared" si="46"/>
        <v/>
      </c>
      <c r="N347" s="47" t="str">
        <f t="shared" si="47"/>
        <v/>
      </c>
    </row>
    <row r="348" spans="1:14" x14ac:dyDescent="0.5">
      <c r="A348" s="44">
        <v>346</v>
      </c>
      <c r="B348" s="42"/>
      <c r="C348" s="42"/>
      <c r="D348" s="50">
        <f t="shared" si="40"/>
        <v>0</v>
      </c>
      <c r="E348" s="50">
        <f t="shared" si="41"/>
        <v>0</v>
      </c>
      <c r="I348" s="47" t="str">
        <f t="shared" si="42"/>
        <v/>
      </c>
      <c r="J348" s="47" t="str">
        <f t="shared" si="43"/>
        <v/>
      </c>
      <c r="K348" s="47" t="str">
        <f t="shared" si="44"/>
        <v/>
      </c>
      <c r="L348" s="47" t="str">
        <f t="shared" si="45"/>
        <v/>
      </c>
      <c r="M348" s="47" t="str">
        <f t="shared" si="46"/>
        <v/>
      </c>
      <c r="N348" s="47" t="str">
        <f t="shared" si="47"/>
        <v/>
      </c>
    </row>
    <row r="349" spans="1:14" x14ac:dyDescent="0.5">
      <c r="A349" s="44">
        <v>347</v>
      </c>
      <c r="B349" s="42"/>
      <c r="C349" s="42"/>
      <c r="D349" s="50">
        <f t="shared" si="40"/>
        <v>0</v>
      </c>
      <c r="E349" s="50">
        <f t="shared" si="41"/>
        <v>0</v>
      </c>
      <c r="I349" s="47" t="str">
        <f t="shared" si="42"/>
        <v/>
      </c>
      <c r="J349" s="47" t="str">
        <f t="shared" si="43"/>
        <v/>
      </c>
      <c r="K349" s="47" t="str">
        <f t="shared" si="44"/>
        <v/>
      </c>
      <c r="L349" s="47" t="str">
        <f t="shared" si="45"/>
        <v/>
      </c>
      <c r="M349" s="47" t="str">
        <f t="shared" si="46"/>
        <v/>
      </c>
      <c r="N349" s="47" t="str">
        <f t="shared" si="47"/>
        <v/>
      </c>
    </row>
    <row r="350" spans="1:14" x14ac:dyDescent="0.5">
      <c r="A350" s="44">
        <v>348</v>
      </c>
      <c r="B350" s="42"/>
      <c r="C350" s="42"/>
      <c r="D350" s="50">
        <f t="shared" si="40"/>
        <v>0</v>
      </c>
      <c r="E350" s="50">
        <f t="shared" si="41"/>
        <v>0</v>
      </c>
      <c r="I350" s="47" t="str">
        <f t="shared" si="42"/>
        <v/>
      </c>
      <c r="J350" s="47" t="str">
        <f t="shared" si="43"/>
        <v/>
      </c>
      <c r="K350" s="47" t="str">
        <f t="shared" si="44"/>
        <v/>
      </c>
      <c r="L350" s="47" t="str">
        <f t="shared" si="45"/>
        <v/>
      </c>
      <c r="M350" s="47" t="str">
        <f t="shared" si="46"/>
        <v/>
      </c>
      <c r="N350" s="47" t="str">
        <f t="shared" si="47"/>
        <v/>
      </c>
    </row>
    <row r="351" spans="1:14" x14ac:dyDescent="0.5">
      <c r="A351" s="44">
        <v>349</v>
      </c>
      <c r="B351" s="42"/>
      <c r="C351" s="42"/>
      <c r="D351" s="50">
        <f t="shared" si="40"/>
        <v>0</v>
      </c>
      <c r="E351" s="50">
        <f t="shared" si="41"/>
        <v>0</v>
      </c>
      <c r="I351" s="47" t="str">
        <f t="shared" si="42"/>
        <v/>
      </c>
      <c r="J351" s="47" t="str">
        <f t="shared" si="43"/>
        <v/>
      </c>
      <c r="K351" s="47" t="str">
        <f t="shared" si="44"/>
        <v/>
      </c>
      <c r="L351" s="47" t="str">
        <f t="shared" si="45"/>
        <v/>
      </c>
      <c r="M351" s="47" t="str">
        <f t="shared" si="46"/>
        <v/>
      </c>
      <c r="N351" s="47" t="str">
        <f t="shared" si="47"/>
        <v/>
      </c>
    </row>
    <row r="352" spans="1:14" x14ac:dyDescent="0.5">
      <c r="A352" s="44">
        <v>350</v>
      </c>
      <c r="B352" s="42"/>
      <c r="C352" s="42"/>
      <c r="D352" s="50">
        <f t="shared" si="40"/>
        <v>0</v>
      </c>
      <c r="E352" s="50">
        <f t="shared" si="41"/>
        <v>0</v>
      </c>
      <c r="I352" s="47" t="str">
        <f t="shared" si="42"/>
        <v/>
      </c>
      <c r="J352" s="47" t="str">
        <f t="shared" si="43"/>
        <v/>
      </c>
      <c r="K352" s="47" t="str">
        <f t="shared" si="44"/>
        <v/>
      </c>
      <c r="L352" s="47" t="str">
        <f t="shared" si="45"/>
        <v/>
      </c>
      <c r="M352" s="47" t="str">
        <f t="shared" si="46"/>
        <v/>
      </c>
      <c r="N352" s="47" t="str">
        <f t="shared" si="47"/>
        <v/>
      </c>
    </row>
    <row r="353" spans="1:14" x14ac:dyDescent="0.5">
      <c r="A353" s="44">
        <v>351</v>
      </c>
      <c r="B353" s="42"/>
      <c r="C353" s="42"/>
      <c r="D353" s="50">
        <f t="shared" si="40"/>
        <v>0</v>
      </c>
      <c r="E353" s="50">
        <f t="shared" si="41"/>
        <v>0</v>
      </c>
      <c r="I353" s="47" t="str">
        <f t="shared" si="42"/>
        <v/>
      </c>
      <c r="J353" s="47" t="str">
        <f t="shared" si="43"/>
        <v/>
      </c>
      <c r="K353" s="47" t="str">
        <f t="shared" si="44"/>
        <v/>
      </c>
      <c r="L353" s="47" t="str">
        <f t="shared" si="45"/>
        <v/>
      </c>
      <c r="M353" s="47" t="str">
        <f t="shared" si="46"/>
        <v/>
      </c>
      <c r="N353" s="47" t="str">
        <f t="shared" si="47"/>
        <v/>
      </c>
    </row>
    <row r="354" spans="1:14" x14ac:dyDescent="0.5">
      <c r="A354" s="44">
        <v>352</v>
      </c>
      <c r="B354" s="42"/>
      <c r="C354" s="42"/>
      <c r="D354" s="50">
        <f t="shared" si="40"/>
        <v>0</v>
      </c>
      <c r="E354" s="50">
        <f t="shared" si="41"/>
        <v>0</v>
      </c>
      <c r="I354" s="47" t="str">
        <f t="shared" si="42"/>
        <v/>
      </c>
      <c r="J354" s="47" t="str">
        <f t="shared" si="43"/>
        <v/>
      </c>
      <c r="K354" s="47" t="str">
        <f t="shared" si="44"/>
        <v/>
      </c>
      <c r="L354" s="47" t="str">
        <f t="shared" si="45"/>
        <v/>
      </c>
      <c r="M354" s="47" t="str">
        <f t="shared" si="46"/>
        <v/>
      </c>
      <c r="N354" s="47" t="str">
        <f t="shared" si="47"/>
        <v/>
      </c>
    </row>
    <row r="355" spans="1:14" x14ac:dyDescent="0.5">
      <c r="A355" s="44">
        <v>353</v>
      </c>
      <c r="B355" s="42"/>
      <c r="C355" s="42"/>
      <c r="D355" s="50">
        <f t="shared" si="40"/>
        <v>0</v>
      </c>
      <c r="E355" s="50">
        <f t="shared" si="41"/>
        <v>0</v>
      </c>
      <c r="I355" s="47" t="str">
        <f t="shared" si="42"/>
        <v/>
      </c>
      <c r="J355" s="47" t="str">
        <f t="shared" si="43"/>
        <v/>
      </c>
      <c r="K355" s="47" t="str">
        <f t="shared" si="44"/>
        <v/>
      </c>
      <c r="L355" s="47" t="str">
        <f t="shared" si="45"/>
        <v/>
      </c>
      <c r="M355" s="47" t="str">
        <f t="shared" si="46"/>
        <v/>
      </c>
      <c r="N355" s="47" t="str">
        <f t="shared" si="47"/>
        <v/>
      </c>
    </row>
    <row r="356" spans="1:14" x14ac:dyDescent="0.5">
      <c r="A356" s="44">
        <v>354</v>
      </c>
      <c r="B356" s="42"/>
      <c r="C356" s="42"/>
      <c r="D356" s="50">
        <f t="shared" si="40"/>
        <v>0</v>
      </c>
      <c r="E356" s="50">
        <f t="shared" si="41"/>
        <v>0</v>
      </c>
      <c r="I356" s="47" t="str">
        <f t="shared" si="42"/>
        <v/>
      </c>
      <c r="J356" s="47" t="str">
        <f t="shared" si="43"/>
        <v/>
      </c>
      <c r="K356" s="47" t="str">
        <f t="shared" si="44"/>
        <v/>
      </c>
      <c r="L356" s="47" t="str">
        <f t="shared" si="45"/>
        <v/>
      </c>
      <c r="M356" s="47" t="str">
        <f t="shared" si="46"/>
        <v/>
      </c>
      <c r="N356" s="47" t="str">
        <f t="shared" si="47"/>
        <v/>
      </c>
    </row>
    <row r="357" spans="1:14" x14ac:dyDescent="0.5">
      <c r="A357" s="44">
        <v>355</v>
      </c>
      <c r="B357" s="42"/>
      <c r="C357" s="42"/>
      <c r="D357" s="50">
        <f t="shared" si="40"/>
        <v>0</v>
      </c>
      <c r="E357" s="50">
        <f t="shared" si="41"/>
        <v>0</v>
      </c>
      <c r="I357" s="47" t="str">
        <f t="shared" si="42"/>
        <v/>
      </c>
      <c r="J357" s="47" t="str">
        <f t="shared" si="43"/>
        <v/>
      </c>
      <c r="K357" s="47" t="str">
        <f t="shared" si="44"/>
        <v/>
      </c>
      <c r="L357" s="47" t="str">
        <f t="shared" si="45"/>
        <v/>
      </c>
      <c r="M357" s="47" t="str">
        <f t="shared" si="46"/>
        <v/>
      </c>
      <c r="N357" s="47" t="str">
        <f t="shared" si="47"/>
        <v/>
      </c>
    </row>
    <row r="358" spans="1:14" x14ac:dyDescent="0.5">
      <c r="A358" s="44">
        <v>356</v>
      </c>
      <c r="B358" s="42"/>
      <c r="C358" s="42"/>
      <c r="D358" s="50">
        <f t="shared" si="40"/>
        <v>0</v>
      </c>
      <c r="E358" s="50">
        <f t="shared" si="41"/>
        <v>0</v>
      </c>
      <c r="I358" s="47" t="str">
        <f t="shared" si="42"/>
        <v/>
      </c>
      <c r="J358" s="47" t="str">
        <f t="shared" si="43"/>
        <v/>
      </c>
      <c r="K358" s="47" t="str">
        <f t="shared" si="44"/>
        <v/>
      </c>
      <c r="L358" s="47" t="str">
        <f t="shared" si="45"/>
        <v/>
      </c>
      <c r="M358" s="47" t="str">
        <f t="shared" si="46"/>
        <v/>
      </c>
      <c r="N358" s="47" t="str">
        <f t="shared" si="47"/>
        <v/>
      </c>
    </row>
    <row r="359" spans="1:14" x14ac:dyDescent="0.5">
      <c r="A359" s="44">
        <v>357</v>
      </c>
      <c r="B359" s="42"/>
      <c r="C359" s="42"/>
      <c r="D359" s="50">
        <f t="shared" si="40"/>
        <v>0</v>
      </c>
      <c r="E359" s="50">
        <f t="shared" si="41"/>
        <v>0</v>
      </c>
      <c r="I359" s="47" t="str">
        <f t="shared" si="42"/>
        <v/>
      </c>
      <c r="J359" s="47" t="str">
        <f t="shared" si="43"/>
        <v/>
      </c>
      <c r="K359" s="47" t="str">
        <f t="shared" si="44"/>
        <v/>
      </c>
      <c r="L359" s="47" t="str">
        <f t="shared" si="45"/>
        <v/>
      </c>
      <c r="M359" s="47" t="str">
        <f t="shared" si="46"/>
        <v/>
      </c>
      <c r="N359" s="47" t="str">
        <f t="shared" si="47"/>
        <v/>
      </c>
    </row>
    <row r="360" spans="1:14" x14ac:dyDescent="0.5">
      <c r="A360" s="44">
        <v>358</v>
      </c>
      <c r="B360" s="42"/>
      <c r="C360" s="42"/>
      <c r="D360" s="50">
        <f t="shared" si="40"/>
        <v>0</v>
      </c>
      <c r="E360" s="50">
        <f t="shared" si="41"/>
        <v>0</v>
      </c>
      <c r="I360" s="47" t="str">
        <f t="shared" si="42"/>
        <v/>
      </c>
      <c r="J360" s="47" t="str">
        <f t="shared" si="43"/>
        <v/>
      </c>
      <c r="K360" s="47" t="str">
        <f t="shared" si="44"/>
        <v/>
      </c>
      <c r="L360" s="47" t="str">
        <f t="shared" si="45"/>
        <v/>
      </c>
      <c r="M360" s="47" t="str">
        <f t="shared" si="46"/>
        <v/>
      </c>
      <c r="N360" s="47" t="str">
        <f t="shared" si="47"/>
        <v/>
      </c>
    </row>
    <row r="361" spans="1:14" x14ac:dyDescent="0.5">
      <c r="A361" s="44">
        <v>359</v>
      </c>
      <c r="B361" s="42"/>
      <c r="C361" s="42"/>
      <c r="D361" s="50">
        <f t="shared" si="40"/>
        <v>0</v>
      </c>
      <c r="E361" s="50">
        <f t="shared" si="41"/>
        <v>0</v>
      </c>
      <c r="I361" s="47" t="str">
        <f t="shared" si="42"/>
        <v/>
      </c>
      <c r="J361" s="47" t="str">
        <f t="shared" si="43"/>
        <v/>
      </c>
      <c r="K361" s="47" t="str">
        <f t="shared" si="44"/>
        <v/>
      </c>
      <c r="L361" s="47" t="str">
        <f t="shared" si="45"/>
        <v/>
      </c>
      <c r="M361" s="47" t="str">
        <f t="shared" si="46"/>
        <v/>
      </c>
      <c r="N361" s="47" t="str">
        <f t="shared" si="47"/>
        <v/>
      </c>
    </row>
    <row r="362" spans="1:14" x14ac:dyDescent="0.5">
      <c r="A362" s="44">
        <v>360</v>
      </c>
      <c r="B362" s="42"/>
      <c r="C362" s="42"/>
      <c r="D362" s="50">
        <f t="shared" si="40"/>
        <v>0</v>
      </c>
      <c r="E362" s="50">
        <f t="shared" si="41"/>
        <v>0</v>
      </c>
      <c r="I362" s="47" t="str">
        <f t="shared" si="42"/>
        <v/>
      </c>
      <c r="J362" s="47" t="str">
        <f t="shared" si="43"/>
        <v/>
      </c>
      <c r="K362" s="47" t="str">
        <f t="shared" si="44"/>
        <v/>
      </c>
      <c r="L362" s="47" t="str">
        <f t="shared" si="45"/>
        <v/>
      </c>
      <c r="M362" s="47" t="str">
        <f t="shared" si="46"/>
        <v/>
      </c>
      <c r="N362" s="47" t="str">
        <f t="shared" si="47"/>
        <v/>
      </c>
    </row>
    <row r="363" spans="1:14" x14ac:dyDescent="0.5">
      <c r="A363" s="44">
        <v>361</v>
      </c>
      <c r="B363" s="42"/>
      <c r="C363" s="42"/>
      <c r="D363" s="50">
        <f t="shared" si="40"/>
        <v>0</v>
      </c>
      <c r="E363" s="50">
        <f t="shared" si="41"/>
        <v>0</v>
      </c>
      <c r="I363" s="47" t="str">
        <f t="shared" si="42"/>
        <v/>
      </c>
      <c r="J363" s="47" t="str">
        <f t="shared" si="43"/>
        <v/>
      </c>
      <c r="K363" s="47" t="str">
        <f t="shared" si="44"/>
        <v/>
      </c>
      <c r="L363" s="47" t="str">
        <f t="shared" si="45"/>
        <v/>
      </c>
      <c r="M363" s="47" t="str">
        <f t="shared" si="46"/>
        <v/>
      </c>
      <c r="N363" s="47" t="str">
        <f t="shared" si="47"/>
        <v/>
      </c>
    </row>
    <row r="364" spans="1:14" x14ac:dyDescent="0.5">
      <c r="A364" s="44">
        <v>362</v>
      </c>
      <c r="B364" s="42"/>
      <c r="C364" s="42"/>
      <c r="D364" s="50">
        <f t="shared" si="40"/>
        <v>0</v>
      </c>
      <c r="E364" s="50">
        <f t="shared" si="41"/>
        <v>0</v>
      </c>
      <c r="I364" s="47" t="str">
        <f t="shared" si="42"/>
        <v/>
      </c>
      <c r="J364" s="47" t="str">
        <f t="shared" si="43"/>
        <v/>
      </c>
      <c r="K364" s="47" t="str">
        <f t="shared" si="44"/>
        <v/>
      </c>
      <c r="L364" s="47" t="str">
        <f t="shared" si="45"/>
        <v/>
      </c>
      <c r="M364" s="47" t="str">
        <f t="shared" si="46"/>
        <v/>
      </c>
      <c r="N364" s="47" t="str">
        <f t="shared" si="47"/>
        <v/>
      </c>
    </row>
    <row r="365" spans="1:14" x14ac:dyDescent="0.5">
      <c r="A365" s="44">
        <v>363</v>
      </c>
      <c r="B365" s="42"/>
      <c r="C365" s="42"/>
      <c r="D365" s="50">
        <f t="shared" si="40"/>
        <v>0</v>
      </c>
      <c r="E365" s="50">
        <f t="shared" si="41"/>
        <v>0</v>
      </c>
      <c r="I365" s="47" t="str">
        <f t="shared" si="42"/>
        <v/>
      </c>
      <c r="J365" s="47" t="str">
        <f t="shared" si="43"/>
        <v/>
      </c>
      <c r="K365" s="47" t="str">
        <f t="shared" si="44"/>
        <v/>
      </c>
      <c r="L365" s="47" t="str">
        <f t="shared" si="45"/>
        <v/>
      </c>
      <c r="M365" s="47" t="str">
        <f t="shared" si="46"/>
        <v/>
      </c>
      <c r="N365" s="47" t="str">
        <f t="shared" si="47"/>
        <v/>
      </c>
    </row>
    <row r="366" spans="1:14" x14ac:dyDescent="0.5">
      <c r="A366" s="44">
        <v>364</v>
      </c>
      <c r="B366" s="42"/>
      <c r="C366" s="42"/>
      <c r="D366" s="50">
        <f t="shared" si="40"/>
        <v>0</v>
      </c>
      <c r="E366" s="50">
        <f t="shared" si="41"/>
        <v>0</v>
      </c>
      <c r="I366" s="47" t="str">
        <f t="shared" si="42"/>
        <v/>
      </c>
      <c r="J366" s="47" t="str">
        <f t="shared" si="43"/>
        <v/>
      </c>
      <c r="K366" s="47" t="str">
        <f t="shared" si="44"/>
        <v/>
      </c>
      <c r="L366" s="47" t="str">
        <f t="shared" si="45"/>
        <v/>
      </c>
      <c r="M366" s="47" t="str">
        <f t="shared" si="46"/>
        <v/>
      </c>
      <c r="N366" s="47" t="str">
        <f t="shared" si="47"/>
        <v/>
      </c>
    </row>
    <row r="367" spans="1:14" x14ac:dyDescent="0.5">
      <c r="A367" s="44">
        <v>365</v>
      </c>
      <c r="B367" s="42"/>
      <c r="C367" s="42"/>
      <c r="D367" s="50">
        <f t="shared" si="40"/>
        <v>0</v>
      </c>
      <c r="E367" s="50">
        <f t="shared" si="41"/>
        <v>0</v>
      </c>
      <c r="I367" s="47" t="str">
        <f t="shared" si="42"/>
        <v/>
      </c>
      <c r="J367" s="47" t="str">
        <f t="shared" si="43"/>
        <v/>
      </c>
      <c r="K367" s="47" t="str">
        <f t="shared" si="44"/>
        <v/>
      </c>
      <c r="L367" s="47" t="str">
        <f t="shared" si="45"/>
        <v/>
      </c>
      <c r="M367" s="47" t="str">
        <f t="shared" si="46"/>
        <v/>
      </c>
      <c r="N367" s="47" t="str">
        <f t="shared" si="47"/>
        <v/>
      </c>
    </row>
    <row r="368" spans="1:14" x14ac:dyDescent="0.5">
      <c r="A368" s="44">
        <v>366</v>
      </c>
      <c r="B368" s="42"/>
      <c r="C368" s="42"/>
      <c r="D368" s="50">
        <f t="shared" si="40"/>
        <v>0</v>
      </c>
      <c r="E368" s="50">
        <f t="shared" si="41"/>
        <v>0</v>
      </c>
      <c r="I368" s="47" t="str">
        <f t="shared" si="42"/>
        <v/>
      </c>
      <c r="J368" s="47" t="str">
        <f t="shared" si="43"/>
        <v/>
      </c>
      <c r="K368" s="47" t="str">
        <f t="shared" si="44"/>
        <v/>
      </c>
      <c r="L368" s="47" t="str">
        <f t="shared" si="45"/>
        <v/>
      </c>
      <c r="M368" s="47" t="str">
        <f t="shared" si="46"/>
        <v/>
      </c>
      <c r="N368" s="47" t="str">
        <f t="shared" si="47"/>
        <v/>
      </c>
    </row>
    <row r="369" spans="1:14" x14ac:dyDescent="0.5">
      <c r="A369" s="44">
        <v>367</v>
      </c>
      <c r="B369" s="42"/>
      <c r="C369" s="42"/>
      <c r="D369" s="50">
        <f t="shared" si="40"/>
        <v>0</v>
      </c>
      <c r="E369" s="50">
        <f t="shared" si="41"/>
        <v>0</v>
      </c>
      <c r="I369" s="47" t="str">
        <f t="shared" si="42"/>
        <v/>
      </c>
      <c r="J369" s="47" t="str">
        <f t="shared" si="43"/>
        <v/>
      </c>
      <c r="K369" s="47" t="str">
        <f t="shared" si="44"/>
        <v/>
      </c>
      <c r="L369" s="47" t="str">
        <f t="shared" si="45"/>
        <v/>
      </c>
      <c r="M369" s="47" t="str">
        <f t="shared" si="46"/>
        <v/>
      </c>
      <c r="N369" s="47" t="str">
        <f t="shared" si="47"/>
        <v/>
      </c>
    </row>
    <row r="370" spans="1:14" x14ac:dyDescent="0.5">
      <c r="A370" s="44">
        <v>368</v>
      </c>
      <c r="B370" s="42"/>
      <c r="C370" s="42"/>
      <c r="D370" s="50">
        <f t="shared" si="40"/>
        <v>0</v>
      </c>
      <c r="E370" s="50">
        <f t="shared" si="41"/>
        <v>0</v>
      </c>
      <c r="I370" s="47" t="str">
        <f t="shared" si="42"/>
        <v/>
      </c>
      <c r="J370" s="47" t="str">
        <f t="shared" si="43"/>
        <v/>
      </c>
      <c r="K370" s="47" t="str">
        <f t="shared" si="44"/>
        <v/>
      </c>
      <c r="L370" s="47" t="str">
        <f t="shared" si="45"/>
        <v/>
      </c>
      <c r="M370" s="47" t="str">
        <f t="shared" si="46"/>
        <v/>
      </c>
      <c r="N370" s="47" t="str">
        <f t="shared" si="47"/>
        <v/>
      </c>
    </row>
    <row r="371" spans="1:14" x14ac:dyDescent="0.5">
      <c r="A371" s="44">
        <v>369</v>
      </c>
      <c r="B371" s="42"/>
      <c r="C371" s="42"/>
      <c r="D371" s="50">
        <f t="shared" si="40"/>
        <v>0</v>
      </c>
      <c r="E371" s="50">
        <f t="shared" si="41"/>
        <v>0</v>
      </c>
      <c r="I371" s="47" t="str">
        <f t="shared" si="42"/>
        <v/>
      </c>
      <c r="J371" s="47" t="str">
        <f t="shared" si="43"/>
        <v/>
      </c>
      <c r="K371" s="47" t="str">
        <f t="shared" si="44"/>
        <v/>
      </c>
      <c r="L371" s="47" t="str">
        <f t="shared" si="45"/>
        <v/>
      </c>
      <c r="M371" s="47" t="str">
        <f t="shared" si="46"/>
        <v/>
      </c>
      <c r="N371" s="47" t="str">
        <f t="shared" si="47"/>
        <v/>
      </c>
    </row>
    <row r="372" spans="1:14" x14ac:dyDescent="0.5">
      <c r="A372" s="44">
        <v>370</v>
      </c>
      <c r="B372" s="42"/>
      <c r="C372" s="42"/>
      <c r="D372" s="50">
        <f t="shared" si="40"/>
        <v>0</v>
      </c>
      <c r="E372" s="50">
        <f t="shared" si="41"/>
        <v>0</v>
      </c>
      <c r="I372" s="47" t="str">
        <f t="shared" si="42"/>
        <v/>
      </c>
      <c r="J372" s="47" t="str">
        <f t="shared" si="43"/>
        <v/>
      </c>
      <c r="K372" s="47" t="str">
        <f t="shared" si="44"/>
        <v/>
      </c>
      <c r="L372" s="47" t="str">
        <f t="shared" si="45"/>
        <v/>
      </c>
      <c r="M372" s="47" t="str">
        <f t="shared" si="46"/>
        <v/>
      </c>
      <c r="N372" s="47" t="str">
        <f t="shared" si="47"/>
        <v/>
      </c>
    </row>
    <row r="373" spans="1:14" x14ac:dyDescent="0.5">
      <c r="A373" s="44">
        <v>371</v>
      </c>
      <c r="B373" s="42"/>
      <c r="C373" s="42"/>
      <c r="D373" s="50">
        <f t="shared" si="40"/>
        <v>0</v>
      </c>
      <c r="E373" s="50">
        <f t="shared" si="41"/>
        <v>0</v>
      </c>
      <c r="I373" s="47" t="str">
        <f t="shared" si="42"/>
        <v/>
      </c>
      <c r="J373" s="47" t="str">
        <f t="shared" si="43"/>
        <v/>
      </c>
      <c r="K373" s="47" t="str">
        <f t="shared" si="44"/>
        <v/>
      </c>
      <c r="L373" s="47" t="str">
        <f t="shared" si="45"/>
        <v/>
      </c>
      <c r="M373" s="47" t="str">
        <f t="shared" si="46"/>
        <v/>
      </c>
      <c r="N373" s="47" t="str">
        <f t="shared" si="47"/>
        <v/>
      </c>
    </row>
    <row r="374" spans="1:14" x14ac:dyDescent="0.5">
      <c r="A374" s="44">
        <v>372</v>
      </c>
      <c r="B374" s="42"/>
      <c r="C374" s="42"/>
      <c r="D374" s="50">
        <f t="shared" si="40"/>
        <v>0</v>
      </c>
      <c r="E374" s="50">
        <f t="shared" si="41"/>
        <v>0</v>
      </c>
      <c r="I374" s="47" t="str">
        <f t="shared" si="42"/>
        <v/>
      </c>
      <c r="J374" s="47" t="str">
        <f t="shared" si="43"/>
        <v/>
      </c>
      <c r="K374" s="47" t="str">
        <f t="shared" si="44"/>
        <v/>
      </c>
      <c r="L374" s="47" t="str">
        <f t="shared" si="45"/>
        <v/>
      </c>
      <c r="M374" s="47" t="str">
        <f t="shared" si="46"/>
        <v/>
      </c>
      <c r="N374" s="47" t="str">
        <f t="shared" si="47"/>
        <v/>
      </c>
    </row>
    <row r="375" spans="1:14" x14ac:dyDescent="0.5">
      <c r="A375" s="44">
        <v>373</v>
      </c>
      <c r="B375" s="42"/>
      <c r="C375" s="42"/>
      <c r="D375" s="50">
        <f t="shared" si="40"/>
        <v>0</v>
      </c>
      <c r="E375" s="50">
        <f t="shared" si="41"/>
        <v>0</v>
      </c>
      <c r="I375" s="47" t="str">
        <f t="shared" si="42"/>
        <v/>
      </c>
      <c r="J375" s="47" t="str">
        <f t="shared" si="43"/>
        <v/>
      </c>
      <c r="K375" s="47" t="str">
        <f t="shared" si="44"/>
        <v/>
      </c>
      <c r="L375" s="47" t="str">
        <f t="shared" si="45"/>
        <v/>
      </c>
      <c r="M375" s="47" t="str">
        <f t="shared" si="46"/>
        <v/>
      </c>
      <c r="N375" s="47" t="str">
        <f t="shared" si="47"/>
        <v/>
      </c>
    </row>
    <row r="376" spans="1:14" x14ac:dyDescent="0.5">
      <c r="A376" s="44">
        <v>374</v>
      </c>
      <c r="B376" s="42"/>
      <c r="C376" s="42"/>
      <c r="D376" s="50">
        <f t="shared" si="40"/>
        <v>0</v>
      </c>
      <c r="E376" s="50">
        <f t="shared" si="41"/>
        <v>0</v>
      </c>
      <c r="I376" s="47" t="str">
        <f t="shared" si="42"/>
        <v/>
      </c>
      <c r="J376" s="47" t="str">
        <f t="shared" si="43"/>
        <v/>
      </c>
      <c r="K376" s="47" t="str">
        <f t="shared" si="44"/>
        <v/>
      </c>
      <c r="L376" s="47" t="str">
        <f t="shared" si="45"/>
        <v/>
      </c>
      <c r="M376" s="47" t="str">
        <f t="shared" si="46"/>
        <v/>
      </c>
      <c r="N376" s="47" t="str">
        <f t="shared" si="47"/>
        <v/>
      </c>
    </row>
    <row r="377" spans="1:14" x14ac:dyDescent="0.5">
      <c r="A377" s="44">
        <v>375</v>
      </c>
      <c r="B377" s="42"/>
      <c r="C377" s="42"/>
      <c r="D377" s="50">
        <f t="shared" si="40"/>
        <v>0</v>
      </c>
      <c r="E377" s="50">
        <f t="shared" si="41"/>
        <v>0</v>
      </c>
      <c r="I377" s="47" t="str">
        <f t="shared" si="42"/>
        <v/>
      </c>
      <c r="J377" s="47" t="str">
        <f t="shared" si="43"/>
        <v/>
      </c>
      <c r="K377" s="47" t="str">
        <f t="shared" si="44"/>
        <v/>
      </c>
      <c r="L377" s="47" t="str">
        <f t="shared" si="45"/>
        <v/>
      </c>
      <c r="M377" s="47" t="str">
        <f t="shared" si="46"/>
        <v/>
      </c>
      <c r="N377" s="47" t="str">
        <f t="shared" si="47"/>
        <v/>
      </c>
    </row>
    <row r="378" spans="1:14" x14ac:dyDescent="0.5">
      <c r="A378" s="44">
        <v>376</v>
      </c>
      <c r="B378" s="42"/>
      <c r="C378" s="42"/>
      <c r="D378" s="50">
        <f t="shared" si="40"/>
        <v>0</v>
      </c>
      <c r="E378" s="50">
        <f t="shared" si="41"/>
        <v>0</v>
      </c>
      <c r="I378" s="47" t="str">
        <f t="shared" si="42"/>
        <v/>
      </c>
      <c r="J378" s="47" t="str">
        <f t="shared" si="43"/>
        <v/>
      </c>
      <c r="K378" s="47" t="str">
        <f t="shared" si="44"/>
        <v/>
      </c>
      <c r="L378" s="47" t="str">
        <f t="shared" si="45"/>
        <v/>
      </c>
      <c r="M378" s="47" t="str">
        <f t="shared" si="46"/>
        <v/>
      </c>
      <c r="N378" s="47" t="str">
        <f t="shared" si="47"/>
        <v/>
      </c>
    </row>
    <row r="379" spans="1:14" x14ac:dyDescent="0.5">
      <c r="A379" s="44">
        <v>377</v>
      </c>
      <c r="B379" s="42"/>
      <c r="C379" s="42"/>
      <c r="D379" s="50">
        <f t="shared" si="40"/>
        <v>0</v>
      </c>
      <c r="E379" s="50">
        <f t="shared" si="41"/>
        <v>0</v>
      </c>
      <c r="I379" s="47" t="str">
        <f t="shared" si="42"/>
        <v/>
      </c>
      <c r="J379" s="47" t="str">
        <f t="shared" si="43"/>
        <v/>
      </c>
      <c r="K379" s="47" t="str">
        <f t="shared" si="44"/>
        <v/>
      </c>
      <c r="L379" s="47" t="str">
        <f t="shared" si="45"/>
        <v/>
      </c>
      <c r="M379" s="47" t="str">
        <f t="shared" si="46"/>
        <v/>
      </c>
      <c r="N379" s="47" t="str">
        <f t="shared" si="47"/>
        <v/>
      </c>
    </row>
    <row r="380" spans="1:14" x14ac:dyDescent="0.5">
      <c r="A380" s="44">
        <v>378</v>
      </c>
      <c r="B380" s="42"/>
      <c r="C380" s="42"/>
      <c r="D380" s="50">
        <f t="shared" si="40"/>
        <v>0</v>
      </c>
      <c r="E380" s="50">
        <f t="shared" si="41"/>
        <v>0</v>
      </c>
      <c r="I380" s="47" t="str">
        <f t="shared" si="42"/>
        <v/>
      </c>
      <c r="J380" s="47" t="str">
        <f t="shared" si="43"/>
        <v/>
      </c>
      <c r="K380" s="47" t="str">
        <f t="shared" si="44"/>
        <v/>
      </c>
      <c r="L380" s="47" t="str">
        <f t="shared" si="45"/>
        <v/>
      </c>
      <c r="M380" s="47" t="str">
        <f t="shared" si="46"/>
        <v/>
      </c>
      <c r="N380" s="47" t="str">
        <f t="shared" si="47"/>
        <v/>
      </c>
    </row>
    <row r="381" spans="1:14" x14ac:dyDescent="0.5">
      <c r="A381" s="44">
        <v>379</v>
      </c>
      <c r="B381" s="42"/>
      <c r="C381" s="42"/>
      <c r="D381" s="50">
        <f t="shared" si="40"/>
        <v>0</v>
      </c>
      <c r="E381" s="50">
        <f t="shared" si="41"/>
        <v>0</v>
      </c>
      <c r="I381" s="47" t="str">
        <f t="shared" si="42"/>
        <v/>
      </c>
      <c r="J381" s="47" t="str">
        <f t="shared" si="43"/>
        <v/>
      </c>
      <c r="K381" s="47" t="str">
        <f t="shared" si="44"/>
        <v/>
      </c>
      <c r="L381" s="47" t="str">
        <f t="shared" si="45"/>
        <v/>
      </c>
      <c r="M381" s="47" t="str">
        <f t="shared" si="46"/>
        <v/>
      </c>
      <c r="N381" s="47" t="str">
        <f t="shared" si="47"/>
        <v/>
      </c>
    </row>
    <row r="382" spans="1:14" x14ac:dyDescent="0.5">
      <c r="A382" s="44">
        <v>380</v>
      </c>
      <c r="B382" s="42"/>
      <c r="C382" s="42"/>
      <c r="D382" s="50">
        <f t="shared" si="40"/>
        <v>0</v>
      </c>
      <c r="E382" s="50">
        <f t="shared" si="41"/>
        <v>0</v>
      </c>
      <c r="I382" s="47" t="str">
        <f t="shared" si="42"/>
        <v/>
      </c>
      <c r="J382" s="47" t="str">
        <f t="shared" si="43"/>
        <v/>
      </c>
      <c r="K382" s="47" t="str">
        <f t="shared" si="44"/>
        <v/>
      </c>
      <c r="L382" s="47" t="str">
        <f t="shared" si="45"/>
        <v/>
      </c>
      <c r="M382" s="47" t="str">
        <f t="shared" si="46"/>
        <v/>
      </c>
      <c r="N382" s="47" t="str">
        <f t="shared" si="47"/>
        <v/>
      </c>
    </row>
    <row r="383" spans="1:14" x14ac:dyDescent="0.5">
      <c r="A383" s="44">
        <v>381</v>
      </c>
      <c r="B383" s="42"/>
      <c r="C383" s="42"/>
      <c r="D383" s="50">
        <f t="shared" si="40"/>
        <v>0</v>
      </c>
      <c r="E383" s="50">
        <f t="shared" si="41"/>
        <v>0</v>
      </c>
      <c r="I383" s="47" t="str">
        <f t="shared" si="42"/>
        <v/>
      </c>
      <c r="J383" s="47" t="str">
        <f t="shared" si="43"/>
        <v/>
      </c>
      <c r="K383" s="47" t="str">
        <f t="shared" si="44"/>
        <v/>
      </c>
      <c r="L383" s="47" t="str">
        <f t="shared" si="45"/>
        <v/>
      </c>
      <c r="M383" s="47" t="str">
        <f t="shared" si="46"/>
        <v/>
      </c>
      <c r="N383" s="47" t="str">
        <f t="shared" si="47"/>
        <v/>
      </c>
    </row>
    <row r="384" spans="1:14" x14ac:dyDescent="0.5">
      <c r="A384" s="44">
        <v>382</v>
      </c>
      <c r="B384" s="42"/>
      <c r="C384" s="42"/>
      <c r="D384" s="50">
        <f t="shared" si="40"/>
        <v>0</v>
      </c>
      <c r="E384" s="50">
        <f t="shared" si="41"/>
        <v>0</v>
      </c>
      <c r="I384" s="47" t="str">
        <f t="shared" si="42"/>
        <v/>
      </c>
      <c r="J384" s="47" t="str">
        <f t="shared" si="43"/>
        <v/>
      </c>
      <c r="K384" s="47" t="str">
        <f t="shared" si="44"/>
        <v/>
      </c>
      <c r="L384" s="47" t="str">
        <f t="shared" si="45"/>
        <v/>
      </c>
      <c r="M384" s="47" t="str">
        <f t="shared" si="46"/>
        <v/>
      </c>
      <c r="N384" s="47" t="str">
        <f t="shared" si="47"/>
        <v/>
      </c>
    </row>
    <row r="385" spans="1:14" x14ac:dyDescent="0.5">
      <c r="A385" s="44">
        <v>383</v>
      </c>
      <c r="B385" s="42"/>
      <c r="C385" s="42"/>
      <c r="D385" s="50">
        <f t="shared" si="40"/>
        <v>0</v>
      </c>
      <c r="E385" s="50">
        <f t="shared" si="41"/>
        <v>0</v>
      </c>
      <c r="I385" s="47" t="str">
        <f t="shared" si="42"/>
        <v/>
      </c>
      <c r="J385" s="47" t="str">
        <f t="shared" si="43"/>
        <v/>
      </c>
      <c r="K385" s="47" t="str">
        <f t="shared" si="44"/>
        <v/>
      </c>
      <c r="L385" s="47" t="str">
        <f t="shared" si="45"/>
        <v/>
      </c>
      <c r="M385" s="47" t="str">
        <f t="shared" si="46"/>
        <v/>
      </c>
      <c r="N385" s="47" t="str">
        <f t="shared" si="47"/>
        <v/>
      </c>
    </row>
    <row r="386" spans="1:14" x14ac:dyDescent="0.5">
      <c r="A386" s="44">
        <v>384</v>
      </c>
      <c r="B386" s="42"/>
      <c r="C386" s="42"/>
      <c r="D386" s="50">
        <f t="shared" si="40"/>
        <v>0</v>
      </c>
      <c r="E386" s="50">
        <f t="shared" si="41"/>
        <v>0</v>
      </c>
      <c r="I386" s="47" t="str">
        <f t="shared" si="42"/>
        <v/>
      </c>
      <c r="J386" s="47" t="str">
        <f t="shared" si="43"/>
        <v/>
      </c>
      <c r="K386" s="47" t="str">
        <f t="shared" si="44"/>
        <v/>
      </c>
      <c r="L386" s="47" t="str">
        <f t="shared" si="45"/>
        <v/>
      </c>
      <c r="M386" s="47" t="str">
        <f t="shared" si="46"/>
        <v/>
      </c>
      <c r="N386" s="47" t="str">
        <f t="shared" si="47"/>
        <v/>
      </c>
    </row>
    <row r="387" spans="1:14" x14ac:dyDescent="0.5">
      <c r="A387" s="44">
        <v>385</v>
      </c>
      <c r="B387" s="42"/>
      <c r="C387" s="42"/>
      <c r="D387" s="50">
        <f t="shared" ref="D387:D450" si="48">COUNT(B387)</f>
        <v>0</v>
      </c>
      <c r="E387" s="50">
        <f t="shared" ref="E387:E450" si="49">COUNT(C387)</f>
        <v>0</v>
      </c>
      <c r="I387" s="47" t="str">
        <f t="shared" si="42"/>
        <v/>
      </c>
      <c r="J387" s="47" t="str">
        <f t="shared" si="43"/>
        <v/>
      </c>
      <c r="K387" s="47" t="str">
        <f t="shared" si="44"/>
        <v/>
      </c>
      <c r="L387" s="47" t="str">
        <f t="shared" si="45"/>
        <v/>
      </c>
      <c r="M387" s="47" t="str">
        <f t="shared" si="46"/>
        <v/>
      </c>
      <c r="N387" s="47" t="str">
        <f t="shared" si="47"/>
        <v/>
      </c>
    </row>
    <row r="388" spans="1:14" x14ac:dyDescent="0.5">
      <c r="A388" s="44">
        <v>386</v>
      </c>
      <c r="B388" s="42"/>
      <c r="C388" s="42"/>
      <c r="D388" s="50">
        <f t="shared" si="48"/>
        <v>0</v>
      </c>
      <c r="E388" s="50">
        <f t="shared" si="49"/>
        <v>0</v>
      </c>
      <c r="I388" s="47" t="str">
        <f t="shared" ref="I388:I451" si="50">IF(D388=0,"",B388-B$1003)</f>
        <v/>
      </c>
      <c r="J388" s="47" t="str">
        <f t="shared" ref="J388:J451" si="51">IF(E388=0,"",C388-C$1003)</f>
        <v/>
      </c>
      <c r="K388" s="47" t="str">
        <f t="shared" ref="K388:K451" si="52">IF(D388=0,"",ABS(I388))</f>
        <v/>
      </c>
      <c r="L388" s="47" t="str">
        <f t="shared" ref="L388:L451" si="53">IF(E388=0,"",ABS(J388))</f>
        <v/>
      </c>
      <c r="M388" s="47" t="str">
        <f t="shared" ref="M388:M451" si="54">IF(D388=0,"",(K388-K$1006)^2)</f>
        <v/>
      </c>
      <c r="N388" s="47" t="str">
        <f t="shared" ref="N388:N451" si="55">IF(E388=0,"",(L388-L$1006)^2)</f>
        <v/>
      </c>
    </row>
    <row r="389" spans="1:14" x14ac:dyDescent="0.5">
      <c r="A389" s="44">
        <v>387</v>
      </c>
      <c r="B389" s="42"/>
      <c r="C389" s="42"/>
      <c r="D389" s="50">
        <f t="shared" si="48"/>
        <v>0</v>
      </c>
      <c r="E389" s="50">
        <f t="shared" si="49"/>
        <v>0</v>
      </c>
      <c r="I389" s="47" t="str">
        <f t="shared" si="50"/>
        <v/>
      </c>
      <c r="J389" s="47" t="str">
        <f t="shared" si="51"/>
        <v/>
      </c>
      <c r="K389" s="47" t="str">
        <f t="shared" si="52"/>
        <v/>
      </c>
      <c r="L389" s="47" t="str">
        <f t="shared" si="53"/>
        <v/>
      </c>
      <c r="M389" s="47" t="str">
        <f t="shared" si="54"/>
        <v/>
      </c>
      <c r="N389" s="47" t="str">
        <f t="shared" si="55"/>
        <v/>
      </c>
    </row>
    <row r="390" spans="1:14" x14ac:dyDescent="0.5">
      <c r="A390" s="44">
        <v>388</v>
      </c>
      <c r="B390" s="42"/>
      <c r="C390" s="42"/>
      <c r="D390" s="50">
        <f t="shared" si="48"/>
        <v>0</v>
      </c>
      <c r="E390" s="50">
        <f t="shared" si="49"/>
        <v>0</v>
      </c>
      <c r="I390" s="47" t="str">
        <f t="shared" si="50"/>
        <v/>
      </c>
      <c r="J390" s="47" t="str">
        <f t="shared" si="51"/>
        <v/>
      </c>
      <c r="K390" s="47" t="str">
        <f t="shared" si="52"/>
        <v/>
      </c>
      <c r="L390" s="47" t="str">
        <f t="shared" si="53"/>
        <v/>
      </c>
      <c r="M390" s="47" t="str">
        <f t="shared" si="54"/>
        <v/>
      </c>
      <c r="N390" s="47" t="str">
        <f t="shared" si="55"/>
        <v/>
      </c>
    </row>
    <row r="391" spans="1:14" x14ac:dyDescent="0.5">
      <c r="A391" s="44">
        <v>389</v>
      </c>
      <c r="B391" s="42"/>
      <c r="C391" s="42"/>
      <c r="D391" s="50">
        <f t="shared" si="48"/>
        <v>0</v>
      </c>
      <c r="E391" s="50">
        <f t="shared" si="49"/>
        <v>0</v>
      </c>
      <c r="I391" s="47" t="str">
        <f t="shared" si="50"/>
        <v/>
      </c>
      <c r="J391" s="47" t="str">
        <f t="shared" si="51"/>
        <v/>
      </c>
      <c r="K391" s="47" t="str">
        <f t="shared" si="52"/>
        <v/>
      </c>
      <c r="L391" s="47" t="str">
        <f t="shared" si="53"/>
        <v/>
      </c>
      <c r="M391" s="47" t="str">
        <f t="shared" si="54"/>
        <v/>
      </c>
      <c r="N391" s="47" t="str">
        <f t="shared" si="55"/>
        <v/>
      </c>
    </row>
    <row r="392" spans="1:14" x14ac:dyDescent="0.5">
      <c r="A392" s="44">
        <v>390</v>
      </c>
      <c r="B392" s="42"/>
      <c r="C392" s="42"/>
      <c r="D392" s="50">
        <f t="shared" si="48"/>
        <v>0</v>
      </c>
      <c r="E392" s="50">
        <f t="shared" si="49"/>
        <v>0</v>
      </c>
      <c r="I392" s="47" t="str">
        <f t="shared" si="50"/>
        <v/>
      </c>
      <c r="J392" s="47" t="str">
        <f t="shared" si="51"/>
        <v/>
      </c>
      <c r="K392" s="47" t="str">
        <f t="shared" si="52"/>
        <v/>
      </c>
      <c r="L392" s="47" t="str">
        <f t="shared" si="53"/>
        <v/>
      </c>
      <c r="M392" s="47" t="str">
        <f t="shared" si="54"/>
        <v/>
      </c>
      <c r="N392" s="47" t="str">
        <f t="shared" si="55"/>
        <v/>
      </c>
    </row>
    <row r="393" spans="1:14" x14ac:dyDescent="0.5">
      <c r="A393" s="44">
        <v>391</v>
      </c>
      <c r="B393" s="42"/>
      <c r="C393" s="42"/>
      <c r="D393" s="50">
        <f t="shared" si="48"/>
        <v>0</v>
      </c>
      <c r="E393" s="50">
        <f t="shared" si="49"/>
        <v>0</v>
      </c>
      <c r="I393" s="47" t="str">
        <f t="shared" si="50"/>
        <v/>
      </c>
      <c r="J393" s="47" t="str">
        <f t="shared" si="51"/>
        <v/>
      </c>
      <c r="K393" s="47" t="str">
        <f t="shared" si="52"/>
        <v/>
      </c>
      <c r="L393" s="47" t="str">
        <f t="shared" si="53"/>
        <v/>
      </c>
      <c r="M393" s="47" t="str">
        <f t="shared" si="54"/>
        <v/>
      </c>
      <c r="N393" s="47" t="str">
        <f t="shared" si="55"/>
        <v/>
      </c>
    </row>
    <row r="394" spans="1:14" x14ac:dyDescent="0.5">
      <c r="A394" s="44">
        <v>392</v>
      </c>
      <c r="B394" s="42"/>
      <c r="C394" s="42"/>
      <c r="D394" s="50">
        <f t="shared" si="48"/>
        <v>0</v>
      </c>
      <c r="E394" s="50">
        <f t="shared" si="49"/>
        <v>0</v>
      </c>
      <c r="I394" s="47" t="str">
        <f t="shared" si="50"/>
        <v/>
      </c>
      <c r="J394" s="47" t="str">
        <f t="shared" si="51"/>
        <v/>
      </c>
      <c r="K394" s="47" t="str">
        <f t="shared" si="52"/>
        <v/>
      </c>
      <c r="L394" s="47" t="str">
        <f t="shared" si="53"/>
        <v/>
      </c>
      <c r="M394" s="47" t="str">
        <f t="shared" si="54"/>
        <v/>
      </c>
      <c r="N394" s="47" t="str">
        <f t="shared" si="55"/>
        <v/>
      </c>
    </row>
    <row r="395" spans="1:14" x14ac:dyDescent="0.5">
      <c r="A395" s="44">
        <v>393</v>
      </c>
      <c r="B395" s="42"/>
      <c r="C395" s="42"/>
      <c r="D395" s="50">
        <f t="shared" si="48"/>
        <v>0</v>
      </c>
      <c r="E395" s="50">
        <f t="shared" si="49"/>
        <v>0</v>
      </c>
      <c r="I395" s="47" t="str">
        <f t="shared" si="50"/>
        <v/>
      </c>
      <c r="J395" s="47" t="str">
        <f t="shared" si="51"/>
        <v/>
      </c>
      <c r="K395" s="47" t="str">
        <f t="shared" si="52"/>
        <v/>
      </c>
      <c r="L395" s="47" t="str">
        <f t="shared" si="53"/>
        <v/>
      </c>
      <c r="M395" s="47" t="str">
        <f t="shared" si="54"/>
        <v/>
      </c>
      <c r="N395" s="47" t="str">
        <f t="shared" si="55"/>
        <v/>
      </c>
    </row>
    <row r="396" spans="1:14" x14ac:dyDescent="0.5">
      <c r="A396" s="44">
        <v>394</v>
      </c>
      <c r="B396" s="42"/>
      <c r="C396" s="42"/>
      <c r="D396" s="50">
        <f t="shared" si="48"/>
        <v>0</v>
      </c>
      <c r="E396" s="50">
        <f t="shared" si="49"/>
        <v>0</v>
      </c>
      <c r="I396" s="47" t="str">
        <f t="shared" si="50"/>
        <v/>
      </c>
      <c r="J396" s="47" t="str">
        <f t="shared" si="51"/>
        <v/>
      </c>
      <c r="K396" s="47" t="str">
        <f t="shared" si="52"/>
        <v/>
      </c>
      <c r="L396" s="47" t="str">
        <f t="shared" si="53"/>
        <v/>
      </c>
      <c r="M396" s="47" t="str">
        <f t="shared" si="54"/>
        <v/>
      </c>
      <c r="N396" s="47" t="str">
        <f t="shared" si="55"/>
        <v/>
      </c>
    </row>
    <row r="397" spans="1:14" x14ac:dyDescent="0.5">
      <c r="A397" s="44">
        <v>395</v>
      </c>
      <c r="B397" s="42"/>
      <c r="C397" s="42"/>
      <c r="D397" s="50">
        <f t="shared" si="48"/>
        <v>0</v>
      </c>
      <c r="E397" s="50">
        <f t="shared" si="49"/>
        <v>0</v>
      </c>
      <c r="I397" s="47" t="str">
        <f t="shared" si="50"/>
        <v/>
      </c>
      <c r="J397" s="47" t="str">
        <f t="shared" si="51"/>
        <v/>
      </c>
      <c r="K397" s="47" t="str">
        <f t="shared" si="52"/>
        <v/>
      </c>
      <c r="L397" s="47" t="str">
        <f t="shared" si="53"/>
        <v/>
      </c>
      <c r="M397" s="47" t="str">
        <f t="shared" si="54"/>
        <v/>
      </c>
      <c r="N397" s="47" t="str">
        <f t="shared" si="55"/>
        <v/>
      </c>
    </row>
    <row r="398" spans="1:14" x14ac:dyDescent="0.5">
      <c r="A398" s="44">
        <v>396</v>
      </c>
      <c r="B398" s="42"/>
      <c r="C398" s="42"/>
      <c r="D398" s="50">
        <f t="shared" si="48"/>
        <v>0</v>
      </c>
      <c r="E398" s="50">
        <f t="shared" si="49"/>
        <v>0</v>
      </c>
      <c r="I398" s="47" t="str">
        <f t="shared" si="50"/>
        <v/>
      </c>
      <c r="J398" s="47" t="str">
        <f t="shared" si="51"/>
        <v/>
      </c>
      <c r="K398" s="47" t="str">
        <f t="shared" si="52"/>
        <v/>
      </c>
      <c r="L398" s="47" t="str">
        <f t="shared" si="53"/>
        <v/>
      </c>
      <c r="M398" s="47" t="str">
        <f t="shared" si="54"/>
        <v/>
      </c>
      <c r="N398" s="47" t="str">
        <f t="shared" si="55"/>
        <v/>
      </c>
    </row>
    <row r="399" spans="1:14" x14ac:dyDescent="0.5">
      <c r="A399" s="44">
        <v>397</v>
      </c>
      <c r="B399" s="42"/>
      <c r="C399" s="42"/>
      <c r="D399" s="50">
        <f t="shared" si="48"/>
        <v>0</v>
      </c>
      <c r="E399" s="50">
        <f t="shared" si="49"/>
        <v>0</v>
      </c>
      <c r="I399" s="47" t="str">
        <f t="shared" si="50"/>
        <v/>
      </c>
      <c r="J399" s="47" t="str">
        <f t="shared" si="51"/>
        <v/>
      </c>
      <c r="K399" s="47" t="str">
        <f t="shared" si="52"/>
        <v/>
      </c>
      <c r="L399" s="47" t="str">
        <f t="shared" si="53"/>
        <v/>
      </c>
      <c r="M399" s="47" t="str">
        <f t="shared" si="54"/>
        <v/>
      </c>
      <c r="N399" s="47" t="str">
        <f t="shared" si="55"/>
        <v/>
      </c>
    </row>
    <row r="400" spans="1:14" x14ac:dyDescent="0.5">
      <c r="A400" s="44">
        <v>398</v>
      </c>
      <c r="B400" s="42"/>
      <c r="C400" s="42"/>
      <c r="D400" s="50">
        <f t="shared" si="48"/>
        <v>0</v>
      </c>
      <c r="E400" s="50">
        <f t="shared" si="49"/>
        <v>0</v>
      </c>
      <c r="I400" s="47" t="str">
        <f t="shared" si="50"/>
        <v/>
      </c>
      <c r="J400" s="47" t="str">
        <f t="shared" si="51"/>
        <v/>
      </c>
      <c r="K400" s="47" t="str">
        <f t="shared" si="52"/>
        <v/>
      </c>
      <c r="L400" s="47" t="str">
        <f t="shared" si="53"/>
        <v/>
      </c>
      <c r="M400" s="47" t="str">
        <f t="shared" si="54"/>
        <v/>
      </c>
      <c r="N400" s="47" t="str">
        <f t="shared" si="55"/>
        <v/>
      </c>
    </row>
    <row r="401" spans="1:14" x14ac:dyDescent="0.5">
      <c r="A401" s="44">
        <v>399</v>
      </c>
      <c r="B401" s="42"/>
      <c r="C401" s="42"/>
      <c r="D401" s="50">
        <f t="shared" si="48"/>
        <v>0</v>
      </c>
      <c r="E401" s="50">
        <f t="shared" si="49"/>
        <v>0</v>
      </c>
      <c r="I401" s="47" t="str">
        <f t="shared" si="50"/>
        <v/>
      </c>
      <c r="J401" s="47" t="str">
        <f t="shared" si="51"/>
        <v/>
      </c>
      <c r="K401" s="47" t="str">
        <f t="shared" si="52"/>
        <v/>
      </c>
      <c r="L401" s="47" t="str">
        <f t="shared" si="53"/>
        <v/>
      </c>
      <c r="M401" s="47" t="str">
        <f t="shared" si="54"/>
        <v/>
      </c>
      <c r="N401" s="47" t="str">
        <f t="shared" si="55"/>
        <v/>
      </c>
    </row>
    <row r="402" spans="1:14" x14ac:dyDescent="0.5">
      <c r="A402" s="44">
        <v>400</v>
      </c>
      <c r="B402" s="42"/>
      <c r="C402" s="42"/>
      <c r="D402" s="50">
        <f t="shared" si="48"/>
        <v>0</v>
      </c>
      <c r="E402" s="50">
        <f t="shared" si="49"/>
        <v>0</v>
      </c>
      <c r="I402" s="47" t="str">
        <f t="shared" si="50"/>
        <v/>
      </c>
      <c r="J402" s="47" t="str">
        <f t="shared" si="51"/>
        <v/>
      </c>
      <c r="K402" s="47" t="str">
        <f t="shared" si="52"/>
        <v/>
      </c>
      <c r="L402" s="47" t="str">
        <f t="shared" si="53"/>
        <v/>
      </c>
      <c r="M402" s="47" t="str">
        <f t="shared" si="54"/>
        <v/>
      </c>
      <c r="N402" s="47" t="str">
        <f t="shared" si="55"/>
        <v/>
      </c>
    </row>
    <row r="403" spans="1:14" x14ac:dyDescent="0.5">
      <c r="A403" s="44">
        <v>401</v>
      </c>
      <c r="B403" s="42"/>
      <c r="C403" s="42"/>
      <c r="D403" s="50">
        <f t="shared" si="48"/>
        <v>0</v>
      </c>
      <c r="E403" s="50">
        <f t="shared" si="49"/>
        <v>0</v>
      </c>
      <c r="I403" s="47" t="str">
        <f t="shared" si="50"/>
        <v/>
      </c>
      <c r="J403" s="47" t="str">
        <f t="shared" si="51"/>
        <v/>
      </c>
      <c r="K403" s="47" t="str">
        <f t="shared" si="52"/>
        <v/>
      </c>
      <c r="L403" s="47" t="str">
        <f t="shared" si="53"/>
        <v/>
      </c>
      <c r="M403" s="47" t="str">
        <f t="shared" si="54"/>
        <v/>
      </c>
      <c r="N403" s="47" t="str">
        <f t="shared" si="55"/>
        <v/>
      </c>
    </row>
    <row r="404" spans="1:14" x14ac:dyDescent="0.5">
      <c r="A404" s="44">
        <v>402</v>
      </c>
      <c r="B404" s="42"/>
      <c r="C404" s="42"/>
      <c r="D404" s="50">
        <f t="shared" si="48"/>
        <v>0</v>
      </c>
      <c r="E404" s="50">
        <f t="shared" si="49"/>
        <v>0</v>
      </c>
      <c r="I404" s="47" t="str">
        <f t="shared" si="50"/>
        <v/>
      </c>
      <c r="J404" s="47" t="str">
        <f t="shared" si="51"/>
        <v/>
      </c>
      <c r="K404" s="47" t="str">
        <f t="shared" si="52"/>
        <v/>
      </c>
      <c r="L404" s="47" t="str">
        <f t="shared" si="53"/>
        <v/>
      </c>
      <c r="M404" s="47" t="str">
        <f t="shared" si="54"/>
        <v/>
      </c>
      <c r="N404" s="47" t="str">
        <f t="shared" si="55"/>
        <v/>
      </c>
    </row>
    <row r="405" spans="1:14" x14ac:dyDescent="0.5">
      <c r="A405" s="44">
        <v>403</v>
      </c>
      <c r="B405" s="42"/>
      <c r="C405" s="42"/>
      <c r="D405" s="50">
        <f t="shared" si="48"/>
        <v>0</v>
      </c>
      <c r="E405" s="50">
        <f t="shared" si="49"/>
        <v>0</v>
      </c>
      <c r="I405" s="47" t="str">
        <f t="shared" si="50"/>
        <v/>
      </c>
      <c r="J405" s="47" t="str">
        <f t="shared" si="51"/>
        <v/>
      </c>
      <c r="K405" s="47" t="str">
        <f t="shared" si="52"/>
        <v/>
      </c>
      <c r="L405" s="47" t="str">
        <f t="shared" si="53"/>
        <v/>
      </c>
      <c r="M405" s="47" t="str">
        <f t="shared" si="54"/>
        <v/>
      </c>
      <c r="N405" s="47" t="str">
        <f t="shared" si="55"/>
        <v/>
      </c>
    </row>
    <row r="406" spans="1:14" x14ac:dyDescent="0.5">
      <c r="A406" s="44">
        <v>404</v>
      </c>
      <c r="B406" s="42"/>
      <c r="C406" s="42"/>
      <c r="D406" s="50">
        <f t="shared" si="48"/>
        <v>0</v>
      </c>
      <c r="E406" s="50">
        <f t="shared" si="49"/>
        <v>0</v>
      </c>
      <c r="I406" s="47" t="str">
        <f t="shared" si="50"/>
        <v/>
      </c>
      <c r="J406" s="47" t="str">
        <f t="shared" si="51"/>
        <v/>
      </c>
      <c r="K406" s="47" t="str">
        <f t="shared" si="52"/>
        <v/>
      </c>
      <c r="L406" s="47" t="str">
        <f t="shared" si="53"/>
        <v/>
      </c>
      <c r="M406" s="47" t="str">
        <f t="shared" si="54"/>
        <v/>
      </c>
      <c r="N406" s="47" t="str">
        <f t="shared" si="55"/>
        <v/>
      </c>
    </row>
    <row r="407" spans="1:14" x14ac:dyDescent="0.5">
      <c r="A407" s="44">
        <v>405</v>
      </c>
      <c r="B407" s="42"/>
      <c r="C407" s="42"/>
      <c r="D407" s="50">
        <f t="shared" si="48"/>
        <v>0</v>
      </c>
      <c r="E407" s="50">
        <f t="shared" si="49"/>
        <v>0</v>
      </c>
      <c r="I407" s="47" t="str">
        <f t="shared" si="50"/>
        <v/>
      </c>
      <c r="J407" s="47" t="str">
        <f t="shared" si="51"/>
        <v/>
      </c>
      <c r="K407" s="47" t="str">
        <f t="shared" si="52"/>
        <v/>
      </c>
      <c r="L407" s="47" t="str">
        <f t="shared" si="53"/>
        <v/>
      </c>
      <c r="M407" s="47" t="str">
        <f t="shared" si="54"/>
        <v/>
      </c>
      <c r="N407" s="47" t="str">
        <f t="shared" si="55"/>
        <v/>
      </c>
    </row>
    <row r="408" spans="1:14" x14ac:dyDescent="0.5">
      <c r="A408" s="44">
        <v>406</v>
      </c>
      <c r="B408" s="42"/>
      <c r="C408" s="42"/>
      <c r="D408" s="50">
        <f t="shared" si="48"/>
        <v>0</v>
      </c>
      <c r="E408" s="50">
        <f t="shared" si="49"/>
        <v>0</v>
      </c>
      <c r="I408" s="47" t="str">
        <f t="shared" si="50"/>
        <v/>
      </c>
      <c r="J408" s="47" t="str">
        <f t="shared" si="51"/>
        <v/>
      </c>
      <c r="K408" s="47" t="str">
        <f t="shared" si="52"/>
        <v/>
      </c>
      <c r="L408" s="47" t="str">
        <f t="shared" si="53"/>
        <v/>
      </c>
      <c r="M408" s="47" t="str">
        <f t="shared" si="54"/>
        <v/>
      </c>
      <c r="N408" s="47" t="str">
        <f t="shared" si="55"/>
        <v/>
      </c>
    </row>
    <row r="409" spans="1:14" x14ac:dyDescent="0.5">
      <c r="A409" s="44">
        <v>407</v>
      </c>
      <c r="B409" s="42"/>
      <c r="C409" s="42"/>
      <c r="D409" s="50">
        <f t="shared" si="48"/>
        <v>0</v>
      </c>
      <c r="E409" s="50">
        <f t="shared" si="49"/>
        <v>0</v>
      </c>
      <c r="I409" s="47" t="str">
        <f t="shared" si="50"/>
        <v/>
      </c>
      <c r="J409" s="47" t="str">
        <f t="shared" si="51"/>
        <v/>
      </c>
      <c r="K409" s="47" t="str">
        <f t="shared" si="52"/>
        <v/>
      </c>
      <c r="L409" s="47" t="str">
        <f t="shared" si="53"/>
        <v/>
      </c>
      <c r="M409" s="47" t="str">
        <f t="shared" si="54"/>
        <v/>
      </c>
      <c r="N409" s="47" t="str">
        <f t="shared" si="55"/>
        <v/>
      </c>
    </row>
    <row r="410" spans="1:14" x14ac:dyDescent="0.5">
      <c r="A410" s="44">
        <v>408</v>
      </c>
      <c r="B410" s="42"/>
      <c r="C410" s="42"/>
      <c r="D410" s="50">
        <f t="shared" si="48"/>
        <v>0</v>
      </c>
      <c r="E410" s="50">
        <f t="shared" si="49"/>
        <v>0</v>
      </c>
      <c r="I410" s="47" t="str">
        <f t="shared" si="50"/>
        <v/>
      </c>
      <c r="J410" s="47" t="str">
        <f t="shared" si="51"/>
        <v/>
      </c>
      <c r="K410" s="47" t="str">
        <f t="shared" si="52"/>
        <v/>
      </c>
      <c r="L410" s="47" t="str">
        <f t="shared" si="53"/>
        <v/>
      </c>
      <c r="M410" s="47" t="str">
        <f t="shared" si="54"/>
        <v/>
      </c>
      <c r="N410" s="47" t="str">
        <f t="shared" si="55"/>
        <v/>
      </c>
    </row>
    <row r="411" spans="1:14" x14ac:dyDescent="0.5">
      <c r="A411" s="44">
        <v>409</v>
      </c>
      <c r="B411" s="42"/>
      <c r="C411" s="42"/>
      <c r="D411" s="50">
        <f t="shared" si="48"/>
        <v>0</v>
      </c>
      <c r="E411" s="50">
        <f t="shared" si="49"/>
        <v>0</v>
      </c>
      <c r="I411" s="47" t="str">
        <f t="shared" si="50"/>
        <v/>
      </c>
      <c r="J411" s="47" t="str">
        <f t="shared" si="51"/>
        <v/>
      </c>
      <c r="K411" s="47" t="str">
        <f t="shared" si="52"/>
        <v/>
      </c>
      <c r="L411" s="47" t="str">
        <f t="shared" si="53"/>
        <v/>
      </c>
      <c r="M411" s="47" t="str">
        <f t="shared" si="54"/>
        <v/>
      </c>
      <c r="N411" s="47" t="str">
        <f t="shared" si="55"/>
        <v/>
      </c>
    </row>
    <row r="412" spans="1:14" x14ac:dyDescent="0.5">
      <c r="A412" s="44">
        <v>410</v>
      </c>
      <c r="B412" s="42"/>
      <c r="C412" s="42"/>
      <c r="D412" s="50">
        <f t="shared" si="48"/>
        <v>0</v>
      </c>
      <c r="E412" s="50">
        <f t="shared" si="49"/>
        <v>0</v>
      </c>
      <c r="I412" s="47" t="str">
        <f t="shared" si="50"/>
        <v/>
      </c>
      <c r="J412" s="47" t="str">
        <f t="shared" si="51"/>
        <v/>
      </c>
      <c r="K412" s="47" t="str">
        <f t="shared" si="52"/>
        <v/>
      </c>
      <c r="L412" s="47" t="str">
        <f t="shared" si="53"/>
        <v/>
      </c>
      <c r="M412" s="47" t="str">
        <f t="shared" si="54"/>
        <v/>
      </c>
      <c r="N412" s="47" t="str">
        <f t="shared" si="55"/>
        <v/>
      </c>
    </row>
    <row r="413" spans="1:14" x14ac:dyDescent="0.5">
      <c r="A413" s="44">
        <v>411</v>
      </c>
      <c r="B413" s="42"/>
      <c r="C413" s="42"/>
      <c r="D413" s="50">
        <f t="shared" si="48"/>
        <v>0</v>
      </c>
      <c r="E413" s="50">
        <f t="shared" si="49"/>
        <v>0</v>
      </c>
      <c r="I413" s="47" t="str">
        <f t="shared" si="50"/>
        <v/>
      </c>
      <c r="J413" s="47" t="str">
        <f t="shared" si="51"/>
        <v/>
      </c>
      <c r="K413" s="47" t="str">
        <f t="shared" si="52"/>
        <v/>
      </c>
      <c r="L413" s="47" t="str">
        <f t="shared" si="53"/>
        <v/>
      </c>
      <c r="M413" s="47" t="str">
        <f t="shared" si="54"/>
        <v/>
      </c>
      <c r="N413" s="47" t="str">
        <f t="shared" si="55"/>
        <v/>
      </c>
    </row>
    <row r="414" spans="1:14" x14ac:dyDescent="0.5">
      <c r="A414" s="44">
        <v>412</v>
      </c>
      <c r="B414" s="42"/>
      <c r="C414" s="42"/>
      <c r="D414" s="50">
        <f t="shared" si="48"/>
        <v>0</v>
      </c>
      <c r="E414" s="50">
        <f t="shared" si="49"/>
        <v>0</v>
      </c>
      <c r="I414" s="47" t="str">
        <f t="shared" si="50"/>
        <v/>
      </c>
      <c r="J414" s="47" t="str">
        <f t="shared" si="51"/>
        <v/>
      </c>
      <c r="K414" s="47" t="str">
        <f t="shared" si="52"/>
        <v/>
      </c>
      <c r="L414" s="47" t="str">
        <f t="shared" si="53"/>
        <v/>
      </c>
      <c r="M414" s="47" t="str">
        <f t="shared" si="54"/>
        <v/>
      </c>
      <c r="N414" s="47" t="str">
        <f t="shared" si="55"/>
        <v/>
      </c>
    </row>
    <row r="415" spans="1:14" x14ac:dyDescent="0.5">
      <c r="A415" s="44">
        <v>413</v>
      </c>
      <c r="B415" s="42"/>
      <c r="C415" s="42"/>
      <c r="D415" s="50">
        <f t="shared" si="48"/>
        <v>0</v>
      </c>
      <c r="E415" s="50">
        <f t="shared" si="49"/>
        <v>0</v>
      </c>
      <c r="I415" s="47" t="str">
        <f t="shared" si="50"/>
        <v/>
      </c>
      <c r="J415" s="47" t="str">
        <f t="shared" si="51"/>
        <v/>
      </c>
      <c r="K415" s="47" t="str">
        <f t="shared" si="52"/>
        <v/>
      </c>
      <c r="L415" s="47" t="str">
        <f t="shared" si="53"/>
        <v/>
      </c>
      <c r="M415" s="47" t="str">
        <f t="shared" si="54"/>
        <v/>
      </c>
      <c r="N415" s="47" t="str">
        <f t="shared" si="55"/>
        <v/>
      </c>
    </row>
    <row r="416" spans="1:14" x14ac:dyDescent="0.5">
      <c r="A416" s="44">
        <v>414</v>
      </c>
      <c r="B416" s="42"/>
      <c r="C416" s="42"/>
      <c r="D416" s="50">
        <f t="shared" si="48"/>
        <v>0</v>
      </c>
      <c r="E416" s="50">
        <f t="shared" si="49"/>
        <v>0</v>
      </c>
      <c r="I416" s="47" t="str">
        <f t="shared" si="50"/>
        <v/>
      </c>
      <c r="J416" s="47" t="str">
        <f t="shared" si="51"/>
        <v/>
      </c>
      <c r="K416" s="47" t="str">
        <f t="shared" si="52"/>
        <v/>
      </c>
      <c r="L416" s="47" t="str">
        <f t="shared" si="53"/>
        <v/>
      </c>
      <c r="M416" s="47" t="str">
        <f t="shared" si="54"/>
        <v/>
      </c>
      <c r="N416" s="47" t="str">
        <f t="shared" si="55"/>
        <v/>
      </c>
    </row>
    <row r="417" spans="1:14" x14ac:dyDescent="0.5">
      <c r="A417" s="44">
        <v>415</v>
      </c>
      <c r="B417" s="42"/>
      <c r="C417" s="42"/>
      <c r="D417" s="50">
        <f t="shared" si="48"/>
        <v>0</v>
      </c>
      <c r="E417" s="50">
        <f t="shared" si="49"/>
        <v>0</v>
      </c>
      <c r="I417" s="47" t="str">
        <f t="shared" si="50"/>
        <v/>
      </c>
      <c r="J417" s="47" t="str">
        <f t="shared" si="51"/>
        <v/>
      </c>
      <c r="K417" s="47" t="str">
        <f t="shared" si="52"/>
        <v/>
      </c>
      <c r="L417" s="47" t="str">
        <f t="shared" si="53"/>
        <v/>
      </c>
      <c r="M417" s="47" t="str">
        <f t="shared" si="54"/>
        <v/>
      </c>
      <c r="N417" s="47" t="str">
        <f t="shared" si="55"/>
        <v/>
      </c>
    </row>
    <row r="418" spans="1:14" x14ac:dyDescent="0.5">
      <c r="A418" s="44">
        <v>416</v>
      </c>
      <c r="B418" s="42"/>
      <c r="C418" s="42"/>
      <c r="D418" s="50">
        <f t="shared" si="48"/>
        <v>0</v>
      </c>
      <c r="E418" s="50">
        <f t="shared" si="49"/>
        <v>0</v>
      </c>
      <c r="I418" s="47" t="str">
        <f t="shared" si="50"/>
        <v/>
      </c>
      <c r="J418" s="47" t="str">
        <f t="shared" si="51"/>
        <v/>
      </c>
      <c r="K418" s="47" t="str">
        <f t="shared" si="52"/>
        <v/>
      </c>
      <c r="L418" s="47" t="str">
        <f t="shared" si="53"/>
        <v/>
      </c>
      <c r="M418" s="47" t="str">
        <f t="shared" si="54"/>
        <v/>
      </c>
      <c r="N418" s="47" t="str">
        <f t="shared" si="55"/>
        <v/>
      </c>
    </row>
    <row r="419" spans="1:14" x14ac:dyDescent="0.5">
      <c r="A419" s="44">
        <v>417</v>
      </c>
      <c r="B419" s="42"/>
      <c r="C419" s="42"/>
      <c r="D419" s="50">
        <f t="shared" si="48"/>
        <v>0</v>
      </c>
      <c r="E419" s="50">
        <f t="shared" si="49"/>
        <v>0</v>
      </c>
      <c r="I419" s="47" t="str">
        <f t="shared" si="50"/>
        <v/>
      </c>
      <c r="J419" s="47" t="str">
        <f t="shared" si="51"/>
        <v/>
      </c>
      <c r="K419" s="47" t="str">
        <f t="shared" si="52"/>
        <v/>
      </c>
      <c r="L419" s="47" t="str">
        <f t="shared" si="53"/>
        <v/>
      </c>
      <c r="M419" s="47" t="str">
        <f t="shared" si="54"/>
        <v/>
      </c>
      <c r="N419" s="47" t="str">
        <f t="shared" si="55"/>
        <v/>
      </c>
    </row>
    <row r="420" spans="1:14" x14ac:dyDescent="0.5">
      <c r="A420" s="44">
        <v>418</v>
      </c>
      <c r="B420" s="42"/>
      <c r="C420" s="42"/>
      <c r="D420" s="50">
        <f t="shared" si="48"/>
        <v>0</v>
      </c>
      <c r="E420" s="50">
        <f t="shared" si="49"/>
        <v>0</v>
      </c>
      <c r="I420" s="47" t="str">
        <f t="shared" si="50"/>
        <v/>
      </c>
      <c r="J420" s="47" t="str">
        <f t="shared" si="51"/>
        <v/>
      </c>
      <c r="K420" s="47" t="str">
        <f t="shared" si="52"/>
        <v/>
      </c>
      <c r="L420" s="47" t="str">
        <f t="shared" si="53"/>
        <v/>
      </c>
      <c r="M420" s="47" t="str">
        <f t="shared" si="54"/>
        <v/>
      </c>
      <c r="N420" s="47" t="str">
        <f t="shared" si="55"/>
        <v/>
      </c>
    </row>
    <row r="421" spans="1:14" x14ac:dyDescent="0.5">
      <c r="A421" s="44">
        <v>419</v>
      </c>
      <c r="B421" s="42"/>
      <c r="C421" s="42"/>
      <c r="D421" s="50">
        <f t="shared" si="48"/>
        <v>0</v>
      </c>
      <c r="E421" s="50">
        <f t="shared" si="49"/>
        <v>0</v>
      </c>
      <c r="I421" s="47" t="str">
        <f t="shared" si="50"/>
        <v/>
      </c>
      <c r="J421" s="47" t="str">
        <f t="shared" si="51"/>
        <v/>
      </c>
      <c r="K421" s="47" t="str">
        <f t="shared" si="52"/>
        <v/>
      </c>
      <c r="L421" s="47" t="str">
        <f t="shared" si="53"/>
        <v/>
      </c>
      <c r="M421" s="47" t="str">
        <f t="shared" si="54"/>
        <v/>
      </c>
      <c r="N421" s="47" t="str">
        <f t="shared" si="55"/>
        <v/>
      </c>
    </row>
    <row r="422" spans="1:14" x14ac:dyDescent="0.5">
      <c r="A422" s="44">
        <v>420</v>
      </c>
      <c r="B422" s="42"/>
      <c r="C422" s="42"/>
      <c r="D422" s="50">
        <f t="shared" si="48"/>
        <v>0</v>
      </c>
      <c r="E422" s="50">
        <f t="shared" si="49"/>
        <v>0</v>
      </c>
      <c r="I422" s="47" t="str">
        <f t="shared" si="50"/>
        <v/>
      </c>
      <c r="J422" s="47" t="str">
        <f t="shared" si="51"/>
        <v/>
      </c>
      <c r="K422" s="47" t="str">
        <f t="shared" si="52"/>
        <v/>
      </c>
      <c r="L422" s="47" t="str">
        <f t="shared" si="53"/>
        <v/>
      </c>
      <c r="M422" s="47" t="str">
        <f t="shared" si="54"/>
        <v/>
      </c>
      <c r="N422" s="47" t="str">
        <f t="shared" si="55"/>
        <v/>
      </c>
    </row>
    <row r="423" spans="1:14" x14ac:dyDescent="0.5">
      <c r="A423" s="44">
        <v>421</v>
      </c>
      <c r="B423" s="42"/>
      <c r="C423" s="42"/>
      <c r="D423" s="50">
        <f t="shared" si="48"/>
        <v>0</v>
      </c>
      <c r="E423" s="50">
        <f t="shared" si="49"/>
        <v>0</v>
      </c>
      <c r="I423" s="47" t="str">
        <f t="shared" si="50"/>
        <v/>
      </c>
      <c r="J423" s="47" t="str">
        <f t="shared" si="51"/>
        <v/>
      </c>
      <c r="K423" s="47" t="str">
        <f t="shared" si="52"/>
        <v/>
      </c>
      <c r="L423" s="47" t="str">
        <f t="shared" si="53"/>
        <v/>
      </c>
      <c r="M423" s="47" t="str">
        <f t="shared" si="54"/>
        <v/>
      </c>
      <c r="N423" s="47" t="str">
        <f t="shared" si="55"/>
        <v/>
      </c>
    </row>
    <row r="424" spans="1:14" x14ac:dyDescent="0.5">
      <c r="A424" s="44">
        <v>422</v>
      </c>
      <c r="B424" s="42"/>
      <c r="C424" s="42"/>
      <c r="D424" s="50">
        <f t="shared" si="48"/>
        <v>0</v>
      </c>
      <c r="E424" s="50">
        <f t="shared" si="49"/>
        <v>0</v>
      </c>
      <c r="I424" s="47" t="str">
        <f t="shared" si="50"/>
        <v/>
      </c>
      <c r="J424" s="47" t="str">
        <f t="shared" si="51"/>
        <v/>
      </c>
      <c r="K424" s="47" t="str">
        <f t="shared" si="52"/>
        <v/>
      </c>
      <c r="L424" s="47" t="str">
        <f t="shared" si="53"/>
        <v/>
      </c>
      <c r="M424" s="47" t="str">
        <f t="shared" si="54"/>
        <v/>
      </c>
      <c r="N424" s="47" t="str">
        <f t="shared" si="55"/>
        <v/>
      </c>
    </row>
    <row r="425" spans="1:14" x14ac:dyDescent="0.5">
      <c r="A425" s="44">
        <v>423</v>
      </c>
      <c r="B425" s="42"/>
      <c r="C425" s="42"/>
      <c r="D425" s="50">
        <f t="shared" si="48"/>
        <v>0</v>
      </c>
      <c r="E425" s="50">
        <f t="shared" si="49"/>
        <v>0</v>
      </c>
      <c r="I425" s="47" t="str">
        <f t="shared" si="50"/>
        <v/>
      </c>
      <c r="J425" s="47" t="str">
        <f t="shared" si="51"/>
        <v/>
      </c>
      <c r="K425" s="47" t="str">
        <f t="shared" si="52"/>
        <v/>
      </c>
      <c r="L425" s="47" t="str">
        <f t="shared" si="53"/>
        <v/>
      </c>
      <c r="M425" s="47" t="str">
        <f t="shared" si="54"/>
        <v/>
      </c>
      <c r="N425" s="47" t="str">
        <f t="shared" si="55"/>
        <v/>
      </c>
    </row>
    <row r="426" spans="1:14" x14ac:dyDescent="0.5">
      <c r="A426" s="44">
        <v>424</v>
      </c>
      <c r="B426" s="42"/>
      <c r="C426" s="42"/>
      <c r="D426" s="50">
        <f t="shared" si="48"/>
        <v>0</v>
      </c>
      <c r="E426" s="50">
        <f t="shared" si="49"/>
        <v>0</v>
      </c>
      <c r="I426" s="47" t="str">
        <f t="shared" si="50"/>
        <v/>
      </c>
      <c r="J426" s="47" t="str">
        <f t="shared" si="51"/>
        <v/>
      </c>
      <c r="K426" s="47" t="str">
        <f t="shared" si="52"/>
        <v/>
      </c>
      <c r="L426" s="47" t="str">
        <f t="shared" si="53"/>
        <v/>
      </c>
      <c r="M426" s="47" t="str">
        <f t="shared" si="54"/>
        <v/>
      </c>
      <c r="N426" s="47" t="str">
        <f t="shared" si="55"/>
        <v/>
      </c>
    </row>
    <row r="427" spans="1:14" x14ac:dyDescent="0.5">
      <c r="A427" s="44">
        <v>425</v>
      </c>
      <c r="B427" s="42"/>
      <c r="C427" s="42"/>
      <c r="D427" s="50">
        <f t="shared" si="48"/>
        <v>0</v>
      </c>
      <c r="E427" s="50">
        <f t="shared" si="49"/>
        <v>0</v>
      </c>
      <c r="I427" s="47" t="str">
        <f t="shared" si="50"/>
        <v/>
      </c>
      <c r="J427" s="47" t="str">
        <f t="shared" si="51"/>
        <v/>
      </c>
      <c r="K427" s="47" t="str">
        <f t="shared" si="52"/>
        <v/>
      </c>
      <c r="L427" s="47" t="str">
        <f t="shared" si="53"/>
        <v/>
      </c>
      <c r="M427" s="47" t="str">
        <f t="shared" si="54"/>
        <v/>
      </c>
      <c r="N427" s="47" t="str">
        <f t="shared" si="55"/>
        <v/>
      </c>
    </row>
    <row r="428" spans="1:14" x14ac:dyDescent="0.5">
      <c r="A428" s="44">
        <v>426</v>
      </c>
      <c r="B428" s="42"/>
      <c r="C428" s="42"/>
      <c r="D428" s="50">
        <f t="shared" si="48"/>
        <v>0</v>
      </c>
      <c r="E428" s="50">
        <f t="shared" si="49"/>
        <v>0</v>
      </c>
      <c r="I428" s="47" t="str">
        <f t="shared" si="50"/>
        <v/>
      </c>
      <c r="J428" s="47" t="str">
        <f t="shared" si="51"/>
        <v/>
      </c>
      <c r="K428" s="47" t="str">
        <f t="shared" si="52"/>
        <v/>
      </c>
      <c r="L428" s="47" t="str">
        <f t="shared" si="53"/>
        <v/>
      </c>
      <c r="M428" s="47" t="str">
        <f t="shared" si="54"/>
        <v/>
      </c>
      <c r="N428" s="47" t="str">
        <f t="shared" si="55"/>
        <v/>
      </c>
    </row>
    <row r="429" spans="1:14" x14ac:dyDescent="0.5">
      <c r="A429" s="44">
        <v>427</v>
      </c>
      <c r="B429" s="42"/>
      <c r="C429" s="42"/>
      <c r="D429" s="50">
        <f t="shared" si="48"/>
        <v>0</v>
      </c>
      <c r="E429" s="50">
        <f t="shared" si="49"/>
        <v>0</v>
      </c>
      <c r="I429" s="47" t="str">
        <f t="shared" si="50"/>
        <v/>
      </c>
      <c r="J429" s="47" t="str">
        <f t="shared" si="51"/>
        <v/>
      </c>
      <c r="K429" s="47" t="str">
        <f t="shared" si="52"/>
        <v/>
      </c>
      <c r="L429" s="47" t="str">
        <f t="shared" si="53"/>
        <v/>
      </c>
      <c r="M429" s="47" t="str">
        <f t="shared" si="54"/>
        <v/>
      </c>
      <c r="N429" s="47" t="str">
        <f t="shared" si="55"/>
        <v/>
      </c>
    </row>
    <row r="430" spans="1:14" x14ac:dyDescent="0.5">
      <c r="A430" s="44">
        <v>428</v>
      </c>
      <c r="B430" s="42"/>
      <c r="C430" s="42"/>
      <c r="D430" s="50">
        <f t="shared" si="48"/>
        <v>0</v>
      </c>
      <c r="E430" s="50">
        <f t="shared" si="49"/>
        <v>0</v>
      </c>
      <c r="I430" s="47" t="str">
        <f t="shared" si="50"/>
        <v/>
      </c>
      <c r="J430" s="47" t="str">
        <f t="shared" si="51"/>
        <v/>
      </c>
      <c r="K430" s="47" t="str">
        <f t="shared" si="52"/>
        <v/>
      </c>
      <c r="L430" s="47" t="str">
        <f t="shared" si="53"/>
        <v/>
      </c>
      <c r="M430" s="47" t="str">
        <f t="shared" si="54"/>
        <v/>
      </c>
      <c r="N430" s="47" t="str">
        <f t="shared" si="55"/>
        <v/>
      </c>
    </row>
    <row r="431" spans="1:14" x14ac:dyDescent="0.5">
      <c r="A431" s="44">
        <v>429</v>
      </c>
      <c r="B431" s="42"/>
      <c r="C431" s="42"/>
      <c r="D431" s="50">
        <f t="shared" si="48"/>
        <v>0</v>
      </c>
      <c r="E431" s="50">
        <f t="shared" si="49"/>
        <v>0</v>
      </c>
      <c r="I431" s="47" t="str">
        <f t="shared" si="50"/>
        <v/>
      </c>
      <c r="J431" s="47" t="str">
        <f t="shared" si="51"/>
        <v/>
      </c>
      <c r="K431" s="47" t="str">
        <f t="shared" si="52"/>
        <v/>
      </c>
      <c r="L431" s="47" t="str">
        <f t="shared" si="53"/>
        <v/>
      </c>
      <c r="M431" s="47" t="str">
        <f t="shared" si="54"/>
        <v/>
      </c>
      <c r="N431" s="47" t="str">
        <f t="shared" si="55"/>
        <v/>
      </c>
    </row>
    <row r="432" spans="1:14" x14ac:dyDescent="0.5">
      <c r="A432" s="44">
        <v>430</v>
      </c>
      <c r="B432" s="42"/>
      <c r="C432" s="42"/>
      <c r="D432" s="50">
        <f t="shared" si="48"/>
        <v>0</v>
      </c>
      <c r="E432" s="50">
        <f t="shared" si="49"/>
        <v>0</v>
      </c>
      <c r="I432" s="47" t="str">
        <f t="shared" si="50"/>
        <v/>
      </c>
      <c r="J432" s="47" t="str">
        <f t="shared" si="51"/>
        <v/>
      </c>
      <c r="K432" s="47" t="str">
        <f t="shared" si="52"/>
        <v/>
      </c>
      <c r="L432" s="47" t="str">
        <f t="shared" si="53"/>
        <v/>
      </c>
      <c r="M432" s="47" t="str">
        <f t="shared" si="54"/>
        <v/>
      </c>
      <c r="N432" s="47" t="str">
        <f t="shared" si="55"/>
        <v/>
      </c>
    </row>
    <row r="433" spans="1:14" x14ac:dyDescent="0.5">
      <c r="A433" s="44">
        <v>431</v>
      </c>
      <c r="B433" s="42"/>
      <c r="C433" s="42"/>
      <c r="D433" s="50">
        <f t="shared" si="48"/>
        <v>0</v>
      </c>
      <c r="E433" s="50">
        <f t="shared" si="49"/>
        <v>0</v>
      </c>
      <c r="I433" s="47" t="str">
        <f t="shared" si="50"/>
        <v/>
      </c>
      <c r="J433" s="47" t="str">
        <f t="shared" si="51"/>
        <v/>
      </c>
      <c r="K433" s="47" t="str">
        <f t="shared" si="52"/>
        <v/>
      </c>
      <c r="L433" s="47" t="str">
        <f t="shared" si="53"/>
        <v/>
      </c>
      <c r="M433" s="47" t="str">
        <f t="shared" si="54"/>
        <v/>
      </c>
      <c r="N433" s="47" t="str">
        <f t="shared" si="55"/>
        <v/>
      </c>
    </row>
    <row r="434" spans="1:14" x14ac:dyDescent="0.5">
      <c r="A434" s="44">
        <v>432</v>
      </c>
      <c r="B434" s="42"/>
      <c r="C434" s="42"/>
      <c r="D434" s="50">
        <f t="shared" si="48"/>
        <v>0</v>
      </c>
      <c r="E434" s="50">
        <f t="shared" si="49"/>
        <v>0</v>
      </c>
      <c r="I434" s="47" t="str">
        <f t="shared" si="50"/>
        <v/>
      </c>
      <c r="J434" s="47" t="str">
        <f t="shared" si="51"/>
        <v/>
      </c>
      <c r="K434" s="47" t="str">
        <f t="shared" si="52"/>
        <v/>
      </c>
      <c r="L434" s="47" t="str">
        <f t="shared" si="53"/>
        <v/>
      </c>
      <c r="M434" s="47" t="str">
        <f t="shared" si="54"/>
        <v/>
      </c>
      <c r="N434" s="47" t="str">
        <f t="shared" si="55"/>
        <v/>
      </c>
    </row>
    <row r="435" spans="1:14" x14ac:dyDescent="0.5">
      <c r="A435" s="44">
        <v>433</v>
      </c>
      <c r="B435" s="42"/>
      <c r="C435" s="42"/>
      <c r="D435" s="50">
        <f t="shared" si="48"/>
        <v>0</v>
      </c>
      <c r="E435" s="50">
        <f t="shared" si="49"/>
        <v>0</v>
      </c>
      <c r="I435" s="47" t="str">
        <f t="shared" si="50"/>
        <v/>
      </c>
      <c r="J435" s="47" t="str">
        <f t="shared" si="51"/>
        <v/>
      </c>
      <c r="K435" s="47" t="str">
        <f t="shared" si="52"/>
        <v/>
      </c>
      <c r="L435" s="47" t="str">
        <f t="shared" si="53"/>
        <v/>
      </c>
      <c r="M435" s="47" t="str">
        <f t="shared" si="54"/>
        <v/>
      </c>
      <c r="N435" s="47" t="str">
        <f t="shared" si="55"/>
        <v/>
      </c>
    </row>
    <row r="436" spans="1:14" x14ac:dyDescent="0.5">
      <c r="A436" s="44">
        <v>434</v>
      </c>
      <c r="B436" s="42"/>
      <c r="C436" s="42"/>
      <c r="D436" s="50">
        <f t="shared" si="48"/>
        <v>0</v>
      </c>
      <c r="E436" s="50">
        <f t="shared" si="49"/>
        <v>0</v>
      </c>
      <c r="I436" s="47" t="str">
        <f t="shared" si="50"/>
        <v/>
      </c>
      <c r="J436" s="47" t="str">
        <f t="shared" si="51"/>
        <v/>
      </c>
      <c r="K436" s="47" t="str">
        <f t="shared" si="52"/>
        <v/>
      </c>
      <c r="L436" s="47" t="str">
        <f t="shared" si="53"/>
        <v/>
      </c>
      <c r="M436" s="47" t="str">
        <f t="shared" si="54"/>
        <v/>
      </c>
      <c r="N436" s="47" t="str">
        <f t="shared" si="55"/>
        <v/>
      </c>
    </row>
    <row r="437" spans="1:14" x14ac:dyDescent="0.5">
      <c r="A437" s="44">
        <v>435</v>
      </c>
      <c r="B437" s="42"/>
      <c r="C437" s="42"/>
      <c r="D437" s="50">
        <f t="shared" si="48"/>
        <v>0</v>
      </c>
      <c r="E437" s="50">
        <f t="shared" si="49"/>
        <v>0</v>
      </c>
      <c r="I437" s="47" t="str">
        <f t="shared" si="50"/>
        <v/>
      </c>
      <c r="J437" s="47" t="str">
        <f t="shared" si="51"/>
        <v/>
      </c>
      <c r="K437" s="47" t="str">
        <f t="shared" si="52"/>
        <v/>
      </c>
      <c r="L437" s="47" t="str">
        <f t="shared" si="53"/>
        <v/>
      </c>
      <c r="M437" s="47" t="str">
        <f t="shared" si="54"/>
        <v/>
      </c>
      <c r="N437" s="47" t="str">
        <f t="shared" si="55"/>
        <v/>
      </c>
    </row>
    <row r="438" spans="1:14" x14ac:dyDescent="0.5">
      <c r="A438" s="44">
        <v>436</v>
      </c>
      <c r="B438" s="42"/>
      <c r="C438" s="42"/>
      <c r="D438" s="50">
        <f t="shared" si="48"/>
        <v>0</v>
      </c>
      <c r="E438" s="50">
        <f t="shared" si="49"/>
        <v>0</v>
      </c>
      <c r="I438" s="47" t="str">
        <f t="shared" si="50"/>
        <v/>
      </c>
      <c r="J438" s="47" t="str">
        <f t="shared" si="51"/>
        <v/>
      </c>
      <c r="K438" s="47" t="str">
        <f t="shared" si="52"/>
        <v/>
      </c>
      <c r="L438" s="47" t="str">
        <f t="shared" si="53"/>
        <v/>
      </c>
      <c r="M438" s="47" t="str">
        <f t="shared" si="54"/>
        <v/>
      </c>
      <c r="N438" s="47" t="str">
        <f t="shared" si="55"/>
        <v/>
      </c>
    </row>
    <row r="439" spans="1:14" x14ac:dyDescent="0.5">
      <c r="A439" s="44">
        <v>437</v>
      </c>
      <c r="B439" s="42"/>
      <c r="C439" s="42"/>
      <c r="D439" s="50">
        <f t="shared" si="48"/>
        <v>0</v>
      </c>
      <c r="E439" s="50">
        <f t="shared" si="49"/>
        <v>0</v>
      </c>
      <c r="I439" s="47" t="str">
        <f t="shared" si="50"/>
        <v/>
      </c>
      <c r="J439" s="47" t="str">
        <f t="shared" si="51"/>
        <v/>
      </c>
      <c r="K439" s="47" t="str">
        <f t="shared" si="52"/>
        <v/>
      </c>
      <c r="L439" s="47" t="str">
        <f t="shared" si="53"/>
        <v/>
      </c>
      <c r="M439" s="47" t="str">
        <f t="shared" si="54"/>
        <v/>
      </c>
      <c r="N439" s="47" t="str">
        <f t="shared" si="55"/>
        <v/>
      </c>
    </row>
    <row r="440" spans="1:14" x14ac:dyDescent="0.5">
      <c r="A440" s="44">
        <v>438</v>
      </c>
      <c r="B440" s="42"/>
      <c r="C440" s="42"/>
      <c r="D440" s="50">
        <f t="shared" si="48"/>
        <v>0</v>
      </c>
      <c r="E440" s="50">
        <f t="shared" si="49"/>
        <v>0</v>
      </c>
      <c r="I440" s="47" t="str">
        <f t="shared" si="50"/>
        <v/>
      </c>
      <c r="J440" s="47" t="str">
        <f t="shared" si="51"/>
        <v/>
      </c>
      <c r="K440" s="47" t="str">
        <f t="shared" si="52"/>
        <v/>
      </c>
      <c r="L440" s="47" t="str">
        <f t="shared" si="53"/>
        <v/>
      </c>
      <c r="M440" s="47" t="str">
        <f t="shared" si="54"/>
        <v/>
      </c>
      <c r="N440" s="47" t="str">
        <f t="shared" si="55"/>
        <v/>
      </c>
    </row>
    <row r="441" spans="1:14" x14ac:dyDescent="0.5">
      <c r="A441" s="44">
        <v>439</v>
      </c>
      <c r="B441" s="42"/>
      <c r="C441" s="42"/>
      <c r="D441" s="50">
        <f t="shared" si="48"/>
        <v>0</v>
      </c>
      <c r="E441" s="50">
        <f t="shared" si="49"/>
        <v>0</v>
      </c>
      <c r="I441" s="47" t="str">
        <f t="shared" si="50"/>
        <v/>
      </c>
      <c r="J441" s="47" t="str">
        <f t="shared" si="51"/>
        <v/>
      </c>
      <c r="K441" s="47" t="str">
        <f t="shared" si="52"/>
        <v/>
      </c>
      <c r="L441" s="47" t="str">
        <f t="shared" si="53"/>
        <v/>
      </c>
      <c r="M441" s="47" t="str">
        <f t="shared" si="54"/>
        <v/>
      </c>
      <c r="N441" s="47" t="str">
        <f t="shared" si="55"/>
        <v/>
      </c>
    </row>
    <row r="442" spans="1:14" x14ac:dyDescent="0.5">
      <c r="A442" s="44">
        <v>440</v>
      </c>
      <c r="B442" s="42"/>
      <c r="C442" s="42"/>
      <c r="D442" s="50">
        <f t="shared" si="48"/>
        <v>0</v>
      </c>
      <c r="E442" s="50">
        <f t="shared" si="49"/>
        <v>0</v>
      </c>
      <c r="I442" s="47" t="str">
        <f t="shared" si="50"/>
        <v/>
      </c>
      <c r="J442" s="47" t="str">
        <f t="shared" si="51"/>
        <v/>
      </c>
      <c r="K442" s="47" t="str">
        <f t="shared" si="52"/>
        <v/>
      </c>
      <c r="L442" s="47" t="str">
        <f t="shared" si="53"/>
        <v/>
      </c>
      <c r="M442" s="47" t="str">
        <f t="shared" si="54"/>
        <v/>
      </c>
      <c r="N442" s="47" t="str">
        <f t="shared" si="55"/>
        <v/>
      </c>
    </row>
    <row r="443" spans="1:14" x14ac:dyDescent="0.5">
      <c r="A443" s="44">
        <v>441</v>
      </c>
      <c r="B443" s="42"/>
      <c r="C443" s="42"/>
      <c r="D443" s="50">
        <f t="shared" si="48"/>
        <v>0</v>
      </c>
      <c r="E443" s="50">
        <f t="shared" si="49"/>
        <v>0</v>
      </c>
      <c r="I443" s="47" t="str">
        <f t="shared" si="50"/>
        <v/>
      </c>
      <c r="J443" s="47" t="str">
        <f t="shared" si="51"/>
        <v/>
      </c>
      <c r="K443" s="47" t="str">
        <f t="shared" si="52"/>
        <v/>
      </c>
      <c r="L443" s="47" t="str">
        <f t="shared" si="53"/>
        <v/>
      </c>
      <c r="M443" s="47" t="str">
        <f t="shared" si="54"/>
        <v/>
      </c>
      <c r="N443" s="47" t="str">
        <f t="shared" si="55"/>
        <v/>
      </c>
    </row>
    <row r="444" spans="1:14" x14ac:dyDescent="0.5">
      <c r="A444" s="44">
        <v>442</v>
      </c>
      <c r="B444" s="42"/>
      <c r="C444" s="42"/>
      <c r="D444" s="50">
        <f t="shared" si="48"/>
        <v>0</v>
      </c>
      <c r="E444" s="50">
        <f t="shared" si="49"/>
        <v>0</v>
      </c>
      <c r="I444" s="47" t="str">
        <f t="shared" si="50"/>
        <v/>
      </c>
      <c r="J444" s="47" t="str">
        <f t="shared" si="51"/>
        <v/>
      </c>
      <c r="K444" s="47" t="str">
        <f t="shared" si="52"/>
        <v/>
      </c>
      <c r="L444" s="47" t="str">
        <f t="shared" si="53"/>
        <v/>
      </c>
      <c r="M444" s="47" t="str">
        <f t="shared" si="54"/>
        <v/>
      </c>
      <c r="N444" s="47" t="str">
        <f t="shared" si="55"/>
        <v/>
      </c>
    </row>
    <row r="445" spans="1:14" x14ac:dyDescent="0.5">
      <c r="A445" s="44">
        <v>443</v>
      </c>
      <c r="B445" s="42"/>
      <c r="C445" s="42"/>
      <c r="D445" s="50">
        <f t="shared" si="48"/>
        <v>0</v>
      </c>
      <c r="E445" s="50">
        <f t="shared" si="49"/>
        <v>0</v>
      </c>
      <c r="I445" s="47" t="str">
        <f t="shared" si="50"/>
        <v/>
      </c>
      <c r="J445" s="47" t="str">
        <f t="shared" si="51"/>
        <v/>
      </c>
      <c r="K445" s="47" t="str">
        <f t="shared" si="52"/>
        <v/>
      </c>
      <c r="L445" s="47" t="str">
        <f t="shared" si="53"/>
        <v/>
      </c>
      <c r="M445" s="47" t="str">
        <f t="shared" si="54"/>
        <v/>
      </c>
      <c r="N445" s="47" t="str">
        <f t="shared" si="55"/>
        <v/>
      </c>
    </row>
    <row r="446" spans="1:14" x14ac:dyDescent="0.5">
      <c r="A446" s="44">
        <v>444</v>
      </c>
      <c r="B446" s="42"/>
      <c r="C446" s="42"/>
      <c r="D446" s="50">
        <f t="shared" si="48"/>
        <v>0</v>
      </c>
      <c r="E446" s="50">
        <f t="shared" si="49"/>
        <v>0</v>
      </c>
      <c r="I446" s="47" t="str">
        <f t="shared" si="50"/>
        <v/>
      </c>
      <c r="J446" s="47" t="str">
        <f t="shared" si="51"/>
        <v/>
      </c>
      <c r="K446" s="47" t="str">
        <f t="shared" si="52"/>
        <v/>
      </c>
      <c r="L446" s="47" t="str">
        <f t="shared" si="53"/>
        <v/>
      </c>
      <c r="M446" s="47" t="str">
        <f t="shared" si="54"/>
        <v/>
      </c>
      <c r="N446" s="47" t="str">
        <f t="shared" si="55"/>
        <v/>
      </c>
    </row>
    <row r="447" spans="1:14" x14ac:dyDescent="0.5">
      <c r="A447" s="44">
        <v>445</v>
      </c>
      <c r="B447" s="42"/>
      <c r="C447" s="42"/>
      <c r="D447" s="50">
        <f t="shared" si="48"/>
        <v>0</v>
      </c>
      <c r="E447" s="50">
        <f t="shared" si="49"/>
        <v>0</v>
      </c>
      <c r="I447" s="47" t="str">
        <f t="shared" si="50"/>
        <v/>
      </c>
      <c r="J447" s="47" t="str">
        <f t="shared" si="51"/>
        <v/>
      </c>
      <c r="K447" s="47" t="str">
        <f t="shared" si="52"/>
        <v/>
      </c>
      <c r="L447" s="47" t="str">
        <f t="shared" si="53"/>
        <v/>
      </c>
      <c r="M447" s="47" t="str">
        <f t="shared" si="54"/>
        <v/>
      </c>
      <c r="N447" s="47" t="str">
        <f t="shared" si="55"/>
        <v/>
      </c>
    </row>
    <row r="448" spans="1:14" x14ac:dyDescent="0.5">
      <c r="A448" s="44">
        <v>446</v>
      </c>
      <c r="B448" s="42"/>
      <c r="C448" s="42"/>
      <c r="D448" s="50">
        <f t="shared" si="48"/>
        <v>0</v>
      </c>
      <c r="E448" s="50">
        <f t="shared" si="49"/>
        <v>0</v>
      </c>
      <c r="I448" s="47" t="str">
        <f t="shared" si="50"/>
        <v/>
      </c>
      <c r="J448" s="47" t="str">
        <f t="shared" si="51"/>
        <v/>
      </c>
      <c r="K448" s="47" t="str">
        <f t="shared" si="52"/>
        <v/>
      </c>
      <c r="L448" s="47" t="str">
        <f t="shared" si="53"/>
        <v/>
      </c>
      <c r="M448" s="47" t="str">
        <f t="shared" si="54"/>
        <v/>
      </c>
      <c r="N448" s="47" t="str">
        <f t="shared" si="55"/>
        <v/>
      </c>
    </row>
    <row r="449" spans="1:14" x14ac:dyDescent="0.5">
      <c r="A449" s="44">
        <v>447</v>
      </c>
      <c r="B449" s="42"/>
      <c r="C449" s="42"/>
      <c r="D449" s="50">
        <f t="shared" si="48"/>
        <v>0</v>
      </c>
      <c r="E449" s="50">
        <f t="shared" si="49"/>
        <v>0</v>
      </c>
      <c r="I449" s="47" t="str">
        <f t="shared" si="50"/>
        <v/>
      </c>
      <c r="J449" s="47" t="str">
        <f t="shared" si="51"/>
        <v/>
      </c>
      <c r="K449" s="47" t="str">
        <f t="shared" si="52"/>
        <v/>
      </c>
      <c r="L449" s="47" t="str">
        <f t="shared" si="53"/>
        <v/>
      </c>
      <c r="M449" s="47" t="str">
        <f t="shared" si="54"/>
        <v/>
      </c>
      <c r="N449" s="47" t="str">
        <f t="shared" si="55"/>
        <v/>
      </c>
    </row>
    <row r="450" spans="1:14" x14ac:dyDescent="0.5">
      <c r="A450" s="44">
        <v>448</v>
      </c>
      <c r="B450" s="42"/>
      <c r="C450" s="42"/>
      <c r="D450" s="50">
        <f t="shared" si="48"/>
        <v>0</v>
      </c>
      <c r="E450" s="50">
        <f t="shared" si="49"/>
        <v>0</v>
      </c>
      <c r="I450" s="47" t="str">
        <f t="shared" si="50"/>
        <v/>
      </c>
      <c r="J450" s="47" t="str">
        <f t="shared" si="51"/>
        <v/>
      </c>
      <c r="K450" s="47" t="str">
        <f t="shared" si="52"/>
        <v/>
      </c>
      <c r="L450" s="47" t="str">
        <f t="shared" si="53"/>
        <v/>
      </c>
      <c r="M450" s="47" t="str">
        <f t="shared" si="54"/>
        <v/>
      </c>
      <c r="N450" s="47" t="str">
        <f t="shared" si="55"/>
        <v/>
      </c>
    </row>
    <row r="451" spans="1:14" x14ac:dyDescent="0.5">
      <c r="A451" s="44">
        <v>449</v>
      </c>
      <c r="B451" s="42"/>
      <c r="C451" s="42"/>
      <c r="D451" s="50">
        <f t="shared" ref="D451:D514" si="56">COUNT(B451)</f>
        <v>0</v>
      </c>
      <c r="E451" s="50">
        <f t="shared" ref="E451:E514" si="57">COUNT(C451)</f>
        <v>0</v>
      </c>
      <c r="I451" s="47" t="str">
        <f t="shared" si="50"/>
        <v/>
      </c>
      <c r="J451" s="47" t="str">
        <f t="shared" si="51"/>
        <v/>
      </c>
      <c r="K451" s="47" t="str">
        <f t="shared" si="52"/>
        <v/>
      </c>
      <c r="L451" s="47" t="str">
        <f t="shared" si="53"/>
        <v/>
      </c>
      <c r="M451" s="47" t="str">
        <f t="shared" si="54"/>
        <v/>
      </c>
      <c r="N451" s="47" t="str">
        <f t="shared" si="55"/>
        <v/>
      </c>
    </row>
    <row r="452" spans="1:14" x14ac:dyDescent="0.5">
      <c r="A452" s="44">
        <v>450</v>
      </c>
      <c r="B452" s="42"/>
      <c r="C452" s="42"/>
      <c r="D452" s="50">
        <f t="shared" si="56"/>
        <v>0</v>
      </c>
      <c r="E452" s="50">
        <f t="shared" si="57"/>
        <v>0</v>
      </c>
      <c r="I452" s="47" t="str">
        <f t="shared" ref="I452:I515" si="58">IF(D452=0,"",B452-B$1003)</f>
        <v/>
      </c>
      <c r="J452" s="47" t="str">
        <f t="shared" ref="J452:J515" si="59">IF(E452=0,"",C452-C$1003)</f>
        <v/>
      </c>
      <c r="K452" s="47" t="str">
        <f t="shared" ref="K452:K515" si="60">IF(D452=0,"",ABS(I452))</f>
        <v/>
      </c>
      <c r="L452" s="47" t="str">
        <f t="shared" ref="L452:L515" si="61">IF(E452=0,"",ABS(J452))</f>
        <v/>
      </c>
      <c r="M452" s="47" t="str">
        <f t="shared" ref="M452:M515" si="62">IF(D452=0,"",(K452-K$1006)^2)</f>
        <v/>
      </c>
      <c r="N452" s="47" t="str">
        <f t="shared" ref="N452:N515" si="63">IF(E452=0,"",(L452-L$1006)^2)</f>
        <v/>
      </c>
    </row>
    <row r="453" spans="1:14" x14ac:dyDescent="0.5">
      <c r="A453" s="44">
        <v>451</v>
      </c>
      <c r="B453" s="42"/>
      <c r="C453" s="42"/>
      <c r="D453" s="50">
        <f t="shared" si="56"/>
        <v>0</v>
      </c>
      <c r="E453" s="50">
        <f t="shared" si="57"/>
        <v>0</v>
      </c>
      <c r="I453" s="47" t="str">
        <f t="shared" si="58"/>
        <v/>
      </c>
      <c r="J453" s="47" t="str">
        <f t="shared" si="59"/>
        <v/>
      </c>
      <c r="K453" s="47" t="str">
        <f t="shared" si="60"/>
        <v/>
      </c>
      <c r="L453" s="47" t="str">
        <f t="shared" si="61"/>
        <v/>
      </c>
      <c r="M453" s="47" t="str">
        <f t="shared" si="62"/>
        <v/>
      </c>
      <c r="N453" s="47" t="str">
        <f t="shared" si="63"/>
        <v/>
      </c>
    </row>
    <row r="454" spans="1:14" x14ac:dyDescent="0.5">
      <c r="A454" s="44">
        <v>452</v>
      </c>
      <c r="B454" s="42"/>
      <c r="C454" s="42"/>
      <c r="D454" s="50">
        <f t="shared" si="56"/>
        <v>0</v>
      </c>
      <c r="E454" s="50">
        <f t="shared" si="57"/>
        <v>0</v>
      </c>
      <c r="I454" s="47" t="str">
        <f t="shared" si="58"/>
        <v/>
      </c>
      <c r="J454" s="47" t="str">
        <f t="shared" si="59"/>
        <v/>
      </c>
      <c r="K454" s="47" t="str">
        <f t="shared" si="60"/>
        <v/>
      </c>
      <c r="L454" s="47" t="str">
        <f t="shared" si="61"/>
        <v/>
      </c>
      <c r="M454" s="47" t="str">
        <f t="shared" si="62"/>
        <v/>
      </c>
      <c r="N454" s="47" t="str">
        <f t="shared" si="63"/>
        <v/>
      </c>
    </row>
    <row r="455" spans="1:14" x14ac:dyDescent="0.5">
      <c r="A455" s="44">
        <v>453</v>
      </c>
      <c r="B455" s="42"/>
      <c r="C455" s="42"/>
      <c r="D455" s="50">
        <f t="shared" si="56"/>
        <v>0</v>
      </c>
      <c r="E455" s="50">
        <f t="shared" si="57"/>
        <v>0</v>
      </c>
      <c r="I455" s="47" t="str">
        <f t="shared" si="58"/>
        <v/>
      </c>
      <c r="J455" s="47" t="str">
        <f t="shared" si="59"/>
        <v/>
      </c>
      <c r="K455" s="47" t="str">
        <f t="shared" si="60"/>
        <v/>
      </c>
      <c r="L455" s="47" t="str">
        <f t="shared" si="61"/>
        <v/>
      </c>
      <c r="M455" s="47" t="str">
        <f t="shared" si="62"/>
        <v/>
      </c>
      <c r="N455" s="47" t="str">
        <f t="shared" si="63"/>
        <v/>
      </c>
    </row>
    <row r="456" spans="1:14" x14ac:dyDescent="0.5">
      <c r="A456" s="44">
        <v>454</v>
      </c>
      <c r="B456" s="42"/>
      <c r="C456" s="42"/>
      <c r="D456" s="50">
        <f t="shared" si="56"/>
        <v>0</v>
      </c>
      <c r="E456" s="50">
        <f t="shared" si="57"/>
        <v>0</v>
      </c>
      <c r="I456" s="47" t="str">
        <f t="shared" si="58"/>
        <v/>
      </c>
      <c r="J456" s="47" t="str">
        <f t="shared" si="59"/>
        <v/>
      </c>
      <c r="K456" s="47" t="str">
        <f t="shared" si="60"/>
        <v/>
      </c>
      <c r="L456" s="47" t="str">
        <f t="shared" si="61"/>
        <v/>
      </c>
      <c r="M456" s="47" t="str">
        <f t="shared" si="62"/>
        <v/>
      </c>
      <c r="N456" s="47" t="str">
        <f t="shared" si="63"/>
        <v/>
      </c>
    </row>
    <row r="457" spans="1:14" x14ac:dyDescent="0.5">
      <c r="A457" s="44">
        <v>455</v>
      </c>
      <c r="B457" s="42"/>
      <c r="C457" s="42"/>
      <c r="D457" s="50">
        <f t="shared" si="56"/>
        <v>0</v>
      </c>
      <c r="E457" s="50">
        <f t="shared" si="57"/>
        <v>0</v>
      </c>
      <c r="I457" s="47" t="str">
        <f t="shared" si="58"/>
        <v/>
      </c>
      <c r="J457" s="47" t="str">
        <f t="shared" si="59"/>
        <v/>
      </c>
      <c r="K457" s="47" t="str">
        <f t="shared" si="60"/>
        <v/>
      </c>
      <c r="L457" s="47" t="str">
        <f t="shared" si="61"/>
        <v/>
      </c>
      <c r="M457" s="47" t="str">
        <f t="shared" si="62"/>
        <v/>
      </c>
      <c r="N457" s="47" t="str">
        <f t="shared" si="63"/>
        <v/>
      </c>
    </row>
    <row r="458" spans="1:14" x14ac:dyDescent="0.5">
      <c r="A458" s="44">
        <v>456</v>
      </c>
      <c r="B458" s="42"/>
      <c r="C458" s="42"/>
      <c r="D458" s="50">
        <f t="shared" si="56"/>
        <v>0</v>
      </c>
      <c r="E458" s="50">
        <f t="shared" si="57"/>
        <v>0</v>
      </c>
      <c r="I458" s="47" t="str">
        <f t="shared" si="58"/>
        <v/>
      </c>
      <c r="J458" s="47" t="str">
        <f t="shared" si="59"/>
        <v/>
      </c>
      <c r="K458" s="47" t="str">
        <f t="shared" si="60"/>
        <v/>
      </c>
      <c r="L458" s="47" t="str">
        <f t="shared" si="61"/>
        <v/>
      </c>
      <c r="M458" s="47" t="str">
        <f t="shared" si="62"/>
        <v/>
      </c>
      <c r="N458" s="47" t="str">
        <f t="shared" si="63"/>
        <v/>
      </c>
    </row>
    <row r="459" spans="1:14" x14ac:dyDescent="0.5">
      <c r="A459" s="44">
        <v>457</v>
      </c>
      <c r="B459" s="42"/>
      <c r="C459" s="42"/>
      <c r="D459" s="50">
        <f t="shared" si="56"/>
        <v>0</v>
      </c>
      <c r="E459" s="50">
        <f t="shared" si="57"/>
        <v>0</v>
      </c>
      <c r="I459" s="47" t="str">
        <f t="shared" si="58"/>
        <v/>
      </c>
      <c r="J459" s="47" t="str">
        <f t="shared" si="59"/>
        <v/>
      </c>
      <c r="K459" s="47" t="str">
        <f t="shared" si="60"/>
        <v/>
      </c>
      <c r="L459" s="47" t="str">
        <f t="shared" si="61"/>
        <v/>
      </c>
      <c r="M459" s="47" t="str">
        <f t="shared" si="62"/>
        <v/>
      </c>
      <c r="N459" s="47" t="str">
        <f t="shared" si="63"/>
        <v/>
      </c>
    </row>
    <row r="460" spans="1:14" x14ac:dyDescent="0.5">
      <c r="A460" s="44">
        <v>458</v>
      </c>
      <c r="B460" s="42"/>
      <c r="C460" s="42"/>
      <c r="D460" s="50">
        <f t="shared" si="56"/>
        <v>0</v>
      </c>
      <c r="E460" s="50">
        <f t="shared" si="57"/>
        <v>0</v>
      </c>
      <c r="I460" s="47" t="str">
        <f t="shared" si="58"/>
        <v/>
      </c>
      <c r="J460" s="47" t="str">
        <f t="shared" si="59"/>
        <v/>
      </c>
      <c r="K460" s="47" t="str">
        <f t="shared" si="60"/>
        <v/>
      </c>
      <c r="L460" s="47" t="str">
        <f t="shared" si="61"/>
        <v/>
      </c>
      <c r="M460" s="47" t="str">
        <f t="shared" si="62"/>
        <v/>
      </c>
      <c r="N460" s="47" t="str">
        <f t="shared" si="63"/>
        <v/>
      </c>
    </row>
    <row r="461" spans="1:14" x14ac:dyDescent="0.5">
      <c r="A461" s="44">
        <v>459</v>
      </c>
      <c r="B461" s="42"/>
      <c r="C461" s="42"/>
      <c r="D461" s="50">
        <f t="shared" si="56"/>
        <v>0</v>
      </c>
      <c r="E461" s="50">
        <f t="shared" si="57"/>
        <v>0</v>
      </c>
      <c r="I461" s="47" t="str">
        <f t="shared" si="58"/>
        <v/>
      </c>
      <c r="J461" s="47" t="str">
        <f t="shared" si="59"/>
        <v/>
      </c>
      <c r="K461" s="47" t="str">
        <f t="shared" si="60"/>
        <v/>
      </c>
      <c r="L461" s="47" t="str">
        <f t="shared" si="61"/>
        <v/>
      </c>
      <c r="M461" s="47" t="str">
        <f t="shared" si="62"/>
        <v/>
      </c>
      <c r="N461" s="47" t="str">
        <f t="shared" si="63"/>
        <v/>
      </c>
    </row>
    <row r="462" spans="1:14" x14ac:dyDescent="0.5">
      <c r="A462" s="44">
        <v>460</v>
      </c>
      <c r="B462" s="42"/>
      <c r="C462" s="42"/>
      <c r="D462" s="50">
        <f t="shared" si="56"/>
        <v>0</v>
      </c>
      <c r="E462" s="50">
        <f t="shared" si="57"/>
        <v>0</v>
      </c>
      <c r="I462" s="47" t="str">
        <f t="shared" si="58"/>
        <v/>
      </c>
      <c r="J462" s="47" t="str">
        <f t="shared" si="59"/>
        <v/>
      </c>
      <c r="K462" s="47" t="str">
        <f t="shared" si="60"/>
        <v/>
      </c>
      <c r="L462" s="47" t="str">
        <f t="shared" si="61"/>
        <v/>
      </c>
      <c r="M462" s="47" t="str">
        <f t="shared" si="62"/>
        <v/>
      </c>
      <c r="N462" s="47" t="str">
        <f t="shared" si="63"/>
        <v/>
      </c>
    </row>
    <row r="463" spans="1:14" x14ac:dyDescent="0.5">
      <c r="A463" s="44">
        <v>461</v>
      </c>
      <c r="B463" s="42"/>
      <c r="C463" s="42"/>
      <c r="D463" s="50">
        <f t="shared" si="56"/>
        <v>0</v>
      </c>
      <c r="E463" s="50">
        <f t="shared" si="57"/>
        <v>0</v>
      </c>
      <c r="I463" s="47" t="str">
        <f t="shared" si="58"/>
        <v/>
      </c>
      <c r="J463" s="47" t="str">
        <f t="shared" si="59"/>
        <v/>
      </c>
      <c r="K463" s="47" t="str">
        <f t="shared" si="60"/>
        <v/>
      </c>
      <c r="L463" s="47" t="str">
        <f t="shared" si="61"/>
        <v/>
      </c>
      <c r="M463" s="47" t="str">
        <f t="shared" si="62"/>
        <v/>
      </c>
      <c r="N463" s="47" t="str">
        <f t="shared" si="63"/>
        <v/>
      </c>
    </row>
    <row r="464" spans="1:14" x14ac:dyDescent="0.5">
      <c r="A464" s="44">
        <v>462</v>
      </c>
      <c r="B464" s="42"/>
      <c r="C464" s="42"/>
      <c r="D464" s="50">
        <f t="shared" si="56"/>
        <v>0</v>
      </c>
      <c r="E464" s="50">
        <f t="shared" si="57"/>
        <v>0</v>
      </c>
      <c r="I464" s="47" t="str">
        <f t="shared" si="58"/>
        <v/>
      </c>
      <c r="J464" s="47" t="str">
        <f t="shared" si="59"/>
        <v/>
      </c>
      <c r="K464" s="47" t="str">
        <f t="shared" si="60"/>
        <v/>
      </c>
      <c r="L464" s="47" t="str">
        <f t="shared" si="61"/>
        <v/>
      </c>
      <c r="M464" s="47" t="str">
        <f t="shared" si="62"/>
        <v/>
      </c>
      <c r="N464" s="47" t="str">
        <f t="shared" si="63"/>
        <v/>
      </c>
    </row>
    <row r="465" spans="1:14" x14ac:dyDescent="0.5">
      <c r="A465" s="44">
        <v>463</v>
      </c>
      <c r="B465" s="42"/>
      <c r="C465" s="42"/>
      <c r="D465" s="50">
        <f t="shared" si="56"/>
        <v>0</v>
      </c>
      <c r="E465" s="50">
        <f t="shared" si="57"/>
        <v>0</v>
      </c>
      <c r="I465" s="47" t="str">
        <f t="shared" si="58"/>
        <v/>
      </c>
      <c r="J465" s="47" t="str">
        <f t="shared" si="59"/>
        <v/>
      </c>
      <c r="K465" s="47" t="str">
        <f t="shared" si="60"/>
        <v/>
      </c>
      <c r="L465" s="47" t="str">
        <f t="shared" si="61"/>
        <v/>
      </c>
      <c r="M465" s="47" t="str">
        <f t="shared" si="62"/>
        <v/>
      </c>
      <c r="N465" s="47" t="str">
        <f t="shared" si="63"/>
        <v/>
      </c>
    </row>
    <row r="466" spans="1:14" x14ac:dyDescent="0.5">
      <c r="A466" s="44">
        <v>464</v>
      </c>
      <c r="B466" s="42"/>
      <c r="C466" s="42"/>
      <c r="D466" s="50">
        <f t="shared" si="56"/>
        <v>0</v>
      </c>
      <c r="E466" s="50">
        <f t="shared" si="57"/>
        <v>0</v>
      </c>
      <c r="I466" s="47" t="str">
        <f t="shared" si="58"/>
        <v/>
      </c>
      <c r="J466" s="47" t="str">
        <f t="shared" si="59"/>
        <v/>
      </c>
      <c r="K466" s="47" t="str">
        <f t="shared" si="60"/>
        <v/>
      </c>
      <c r="L466" s="47" t="str">
        <f t="shared" si="61"/>
        <v/>
      </c>
      <c r="M466" s="47" t="str">
        <f t="shared" si="62"/>
        <v/>
      </c>
      <c r="N466" s="47" t="str">
        <f t="shared" si="63"/>
        <v/>
      </c>
    </row>
    <row r="467" spans="1:14" x14ac:dyDescent="0.5">
      <c r="A467" s="44">
        <v>465</v>
      </c>
      <c r="B467" s="42"/>
      <c r="C467" s="42"/>
      <c r="D467" s="50">
        <f t="shared" si="56"/>
        <v>0</v>
      </c>
      <c r="E467" s="50">
        <f t="shared" si="57"/>
        <v>0</v>
      </c>
      <c r="I467" s="47" t="str">
        <f t="shared" si="58"/>
        <v/>
      </c>
      <c r="J467" s="47" t="str">
        <f t="shared" si="59"/>
        <v/>
      </c>
      <c r="K467" s="47" t="str">
        <f t="shared" si="60"/>
        <v/>
      </c>
      <c r="L467" s="47" t="str">
        <f t="shared" si="61"/>
        <v/>
      </c>
      <c r="M467" s="47" t="str">
        <f t="shared" si="62"/>
        <v/>
      </c>
      <c r="N467" s="47" t="str">
        <f t="shared" si="63"/>
        <v/>
      </c>
    </row>
    <row r="468" spans="1:14" x14ac:dyDescent="0.5">
      <c r="A468" s="44">
        <v>466</v>
      </c>
      <c r="B468" s="42"/>
      <c r="C468" s="42"/>
      <c r="D468" s="50">
        <f t="shared" si="56"/>
        <v>0</v>
      </c>
      <c r="E468" s="50">
        <f t="shared" si="57"/>
        <v>0</v>
      </c>
      <c r="I468" s="47" t="str">
        <f t="shared" si="58"/>
        <v/>
      </c>
      <c r="J468" s="47" t="str">
        <f t="shared" si="59"/>
        <v/>
      </c>
      <c r="K468" s="47" t="str">
        <f t="shared" si="60"/>
        <v/>
      </c>
      <c r="L468" s="47" t="str">
        <f t="shared" si="61"/>
        <v/>
      </c>
      <c r="M468" s="47" t="str">
        <f t="shared" si="62"/>
        <v/>
      </c>
      <c r="N468" s="47" t="str">
        <f t="shared" si="63"/>
        <v/>
      </c>
    </row>
    <row r="469" spans="1:14" x14ac:dyDescent="0.5">
      <c r="A469" s="44">
        <v>467</v>
      </c>
      <c r="B469" s="42"/>
      <c r="C469" s="42"/>
      <c r="D469" s="50">
        <f t="shared" si="56"/>
        <v>0</v>
      </c>
      <c r="E469" s="50">
        <f t="shared" si="57"/>
        <v>0</v>
      </c>
      <c r="I469" s="47" t="str">
        <f t="shared" si="58"/>
        <v/>
      </c>
      <c r="J469" s="47" t="str">
        <f t="shared" si="59"/>
        <v/>
      </c>
      <c r="K469" s="47" t="str">
        <f t="shared" si="60"/>
        <v/>
      </c>
      <c r="L469" s="47" t="str">
        <f t="shared" si="61"/>
        <v/>
      </c>
      <c r="M469" s="47" t="str">
        <f t="shared" si="62"/>
        <v/>
      </c>
      <c r="N469" s="47" t="str">
        <f t="shared" si="63"/>
        <v/>
      </c>
    </row>
    <row r="470" spans="1:14" x14ac:dyDescent="0.5">
      <c r="A470" s="44">
        <v>468</v>
      </c>
      <c r="B470" s="42"/>
      <c r="C470" s="42"/>
      <c r="D470" s="50">
        <f t="shared" si="56"/>
        <v>0</v>
      </c>
      <c r="E470" s="50">
        <f t="shared" si="57"/>
        <v>0</v>
      </c>
      <c r="I470" s="47" t="str">
        <f t="shared" si="58"/>
        <v/>
      </c>
      <c r="J470" s="47" t="str">
        <f t="shared" si="59"/>
        <v/>
      </c>
      <c r="K470" s="47" t="str">
        <f t="shared" si="60"/>
        <v/>
      </c>
      <c r="L470" s="47" t="str">
        <f t="shared" si="61"/>
        <v/>
      </c>
      <c r="M470" s="47" t="str">
        <f t="shared" si="62"/>
        <v/>
      </c>
      <c r="N470" s="47" t="str">
        <f t="shared" si="63"/>
        <v/>
      </c>
    </row>
    <row r="471" spans="1:14" x14ac:dyDescent="0.5">
      <c r="A471" s="44">
        <v>469</v>
      </c>
      <c r="B471" s="42"/>
      <c r="C471" s="42"/>
      <c r="D471" s="50">
        <f t="shared" si="56"/>
        <v>0</v>
      </c>
      <c r="E471" s="50">
        <f t="shared" si="57"/>
        <v>0</v>
      </c>
      <c r="I471" s="47" t="str">
        <f t="shared" si="58"/>
        <v/>
      </c>
      <c r="J471" s="47" t="str">
        <f t="shared" si="59"/>
        <v/>
      </c>
      <c r="K471" s="47" t="str">
        <f t="shared" si="60"/>
        <v/>
      </c>
      <c r="L471" s="47" t="str">
        <f t="shared" si="61"/>
        <v/>
      </c>
      <c r="M471" s="47" t="str">
        <f t="shared" si="62"/>
        <v/>
      </c>
      <c r="N471" s="47" t="str">
        <f t="shared" si="63"/>
        <v/>
      </c>
    </row>
    <row r="472" spans="1:14" x14ac:dyDescent="0.5">
      <c r="A472" s="44">
        <v>470</v>
      </c>
      <c r="B472" s="42"/>
      <c r="C472" s="42"/>
      <c r="D472" s="50">
        <f t="shared" si="56"/>
        <v>0</v>
      </c>
      <c r="E472" s="50">
        <f t="shared" si="57"/>
        <v>0</v>
      </c>
      <c r="I472" s="47" t="str">
        <f t="shared" si="58"/>
        <v/>
      </c>
      <c r="J472" s="47" t="str">
        <f t="shared" si="59"/>
        <v/>
      </c>
      <c r="K472" s="47" t="str">
        <f t="shared" si="60"/>
        <v/>
      </c>
      <c r="L472" s="47" t="str">
        <f t="shared" si="61"/>
        <v/>
      </c>
      <c r="M472" s="47" t="str">
        <f t="shared" si="62"/>
        <v/>
      </c>
      <c r="N472" s="47" t="str">
        <f t="shared" si="63"/>
        <v/>
      </c>
    </row>
    <row r="473" spans="1:14" x14ac:dyDescent="0.5">
      <c r="A473" s="44">
        <v>471</v>
      </c>
      <c r="B473" s="42"/>
      <c r="C473" s="42"/>
      <c r="D473" s="50">
        <f t="shared" si="56"/>
        <v>0</v>
      </c>
      <c r="E473" s="50">
        <f t="shared" si="57"/>
        <v>0</v>
      </c>
      <c r="I473" s="47" t="str">
        <f t="shared" si="58"/>
        <v/>
      </c>
      <c r="J473" s="47" t="str">
        <f t="shared" si="59"/>
        <v/>
      </c>
      <c r="K473" s="47" t="str">
        <f t="shared" si="60"/>
        <v/>
      </c>
      <c r="L473" s="47" t="str">
        <f t="shared" si="61"/>
        <v/>
      </c>
      <c r="M473" s="47" t="str">
        <f t="shared" si="62"/>
        <v/>
      </c>
      <c r="N473" s="47" t="str">
        <f t="shared" si="63"/>
        <v/>
      </c>
    </row>
    <row r="474" spans="1:14" x14ac:dyDescent="0.5">
      <c r="A474" s="44">
        <v>472</v>
      </c>
      <c r="B474" s="42"/>
      <c r="C474" s="42"/>
      <c r="D474" s="50">
        <f t="shared" si="56"/>
        <v>0</v>
      </c>
      <c r="E474" s="50">
        <f t="shared" si="57"/>
        <v>0</v>
      </c>
      <c r="I474" s="47" t="str">
        <f t="shared" si="58"/>
        <v/>
      </c>
      <c r="J474" s="47" t="str">
        <f t="shared" si="59"/>
        <v/>
      </c>
      <c r="K474" s="47" t="str">
        <f t="shared" si="60"/>
        <v/>
      </c>
      <c r="L474" s="47" t="str">
        <f t="shared" si="61"/>
        <v/>
      </c>
      <c r="M474" s="47" t="str">
        <f t="shared" si="62"/>
        <v/>
      </c>
      <c r="N474" s="47" t="str">
        <f t="shared" si="63"/>
        <v/>
      </c>
    </row>
    <row r="475" spans="1:14" x14ac:dyDescent="0.5">
      <c r="A475" s="44">
        <v>473</v>
      </c>
      <c r="B475" s="42"/>
      <c r="C475" s="42"/>
      <c r="D475" s="50">
        <f t="shared" si="56"/>
        <v>0</v>
      </c>
      <c r="E475" s="50">
        <f t="shared" si="57"/>
        <v>0</v>
      </c>
      <c r="I475" s="47" t="str">
        <f t="shared" si="58"/>
        <v/>
      </c>
      <c r="J475" s="47" t="str">
        <f t="shared" si="59"/>
        <v/>
      </c>
      <c r="K475" s="47" t="str">
        <f t="shared" si="60"/>
        <v/>
      </c>
      <c r="L475" s="47" t="str">
        <f t="shared" si="61"/>
        <v/>
      </c>
      <c r="M475" s="47" t="str">
        <f t="shared" si="62"/>
        <v/>
      </c>
      <c r="N475" s="47" t="str">
        <f t="shared" si="63"/>
        <v/>
      </c>
    </row>
    <row r="476" spans="1:14" x14ac:dyDescent="0.5">
      <c r="A476" s="44">
        <v>474</v>
      </c>
      <c r="B476" s="42"/>
      <c r="C476" s="42"/>
      <c r="D476" s="50">
        <f t="shared" si="56"/>
        <v>0</v>
      </c>
      <c r="E476" s="50">
        <f t="shared" si="57"/>
        <v>0</v>
      </c>
      <c r="I476" s="47" t="str">
        <f t="shared" si="58"/>
        <v/>
      </c>
      <c r="J476" s="47" t="str">
        <f t="shared" si="59"/>
        <v/>
      </c>
      <c r="K476" s="47" t="str">
        <f t="shared" si="60"/>
        <v/>
      </c>
      <c r="L476" s="47" t="str">
        <f t="shared" si="61"/>
        <v/>
      </c>
      <c r="M476" s="47" t="str">
        <f t="shared" si="62"/>
        <v/>
      </c>
      <c r="N476" s="47" t="str">
        <f t="shared" si="63"/>
        <v/>
      </c>
    </row>
    <row r="477" spans="1:14" x14ac:dyDescent="0.5">
      <c r="A477" s="44">
        <v>475</v>
      </c>
      <c r="B477" s="42"/>
      <c r="C477" s="42"/>
      <c r="D477" s="50">
        <f t="shared" si="56"/>
        <v>0</v>
      </c>
      <c r="E477" s="50">
        <f t="shared" si="57"/>
        <v>0</v>
      </c>
      <c r="I477" s="47" t="str">
        <f t="shared" si="58"/>
        <v/>
      </c>
      <c r="J477" s="47" t="str">
        <f t="shared" si="59"/>
        <v/>
      </c>
      <c r="K477" s="47" t="str">
        <f t="shared" si="60"/>
        <v/>
      </c>
      <c r="L477" s="47" t="str">
        <f t="shared" si="61"/>
        <v/>
      </c>
      <c r="M477" s="47" t="str">
        <f t="shared" si="62"/>
        <v/>
      </c>
      <c r="N477" s="47" t="str">
        <f t="shared" si="63"/>
        <v/>
      </c>
    </row>
    <row r="478" spans="1:14" x14ac:dyDescent="0.5">
      <c r="A478" s="44">
        <v>476</v>
      </c>
      <c r="B478" s="42"/>
      <c r="C478" s="42"/>
      <c r="D478" s="50">
        <f t="shared" si="56"/>
        <v>0</v>
      </c>
      <c r="E478" s="50">
        <f t="shared" si="57"/>
        <v>0</v>
      </c>
      <c r="I478" s="47" t="str">
        <f t="shared" si="58"/>
        <v/>
      </c>
      <c r="J478" s="47" t="str">
        <f t="shared" si="59"/>
        <v/>
      </c>
      <c r="K478" s="47" t="str">
        <f t="shared" si="60"/>
        <v/>
      </c>
      <c r="L478" s="47" t="str">
        <f t="shared" si="61"/>
        <v/>
      </c>
      <c r="M478" s="47" t="str">
        <f t="shared" si="62"/>
        <v/>
      </c>
      <c r="N478" s="47" t="str">
        <f t="shared" si="63"/>
        <v/>
      </c>
    </row>
    <row r="479" spans="1:14" x14ac:dyDescent="0.5">
      <c r="A479" s="44">
        <v>477</v>
      </c>
      <c r="B479" s="42"/>
      <c r="C479" s="42"/>
      <c r="D479" s="50">
        <f t="shared" si="56"/>
        <v>0</v>
      </c>
      <c r="E479" s="50">
        <f t="shared" si="57"/>
        <v>0</v>
      </c>
      <c r="I479" s="47" t="str">
        <f t="shared" si="58"/>
        <v/>
      </c>
      <c r="J479" s="47" t="str">
        <f t="shared" si="59"/>
        <v/>
      </c>
      <c r="K479" s="47" t="str">
        <f t="shared" si="60"/>
        <v/>
      </c>
      <c r="L479" s="47" t="str">
        <f t="shared" si="61"/>
        <v/>
      </c>
      <c r="M479" s="47" t="str">
        <f t="shared" si="62"/>
        <v/>
      </c>
      <c r="N479" s="47" t="str">
        <f t="shared" si="63"/>
        <v/>
      </c>
    </row>
    <row r="480" spans="1:14" x14ac:dyDescent="0.5">
      <c r="A480" s="44">
        <v>478</v>
      </c>
      <c r="B480" s="42"/>
      <c r="C480" s="42"/>
      <c r="D480" s="50">
        <f t="shared" si="56"/>
        <v>0</v>
      </c>
      <c r="E480" s="50">
        <f t="shared" si="57"/>
        <v>0</v>
      </c>
      <c r="I480" s="47" t="str">
        <f t="shared" si="58"/>
        <v/>
      </c>
      <c r="J480" s="47" t="str">
        <f t="shared" si="59"/>
        <v/>
      </c>
      <c r="K480" s="47" t="str">
        <f t="shared" si="60"/>
        <v/>
      </c>
      <c r="L480" s="47" t="str">
        <f t="shared" si="61"/>
        <v/>
      </c>
      <c r="M480" s="47" t="str">
        <f t="shared" si="62"/>
        <v/>
      </c>
      <c r="N480" s="47" t="str">
        <f t="shared" si="63"/>
        <v/>
      </c>
    </row>
    <row r="481" spans="1:14" x14ac:dyDescent="0.5">
      <c r="A481" s="44">
        <v>479</v>
      </c>
      <c r="B481" s="42"/>
      <c r="C481" s="42"/>
      <c r="D481" s="50">
        <f t="shared" si="56"/>
        <v>0</v>
      </c>
      <c r="E481" s="50">
        <f t="shared" si="57"/>
        <v>0</v>
      </c>
      <c r="I481" s="47" t="str">
        <f t="shared" si="58"/>
        <v/>
      </c>
      <c r="J481" s="47" t="str">
        <f t="shared" si="59"/>
        <v/>
      </c>
      <c r="K481" s="47" t="str">
        <f t="shared" si="60"/>
        <v/>
      </c>
      <c r="L481" s="47" t="str">
        <f t="shared" si="61"/>
        <v/>
      </c>
      <c r="M481" s="47" t="str">
        <f t="shared" si="62"/>
        <v/>
      </c>
      <c r="N481" s="47" t="str">
        <f t="shared" si="63"/>
        <v/>
      </c>
    </row>
    <row r="482" spans="1:14" x14ac:dyDescent="0.5">
      <c r="A482" s="44">
        <v>480</v>
      </c>
      <c r="B482" s="42"/>
      <c r="C482" s="42"/>
      <c r="D482" s="50">
        <f t="shared" si="56"/>
        <v>0</v>
      </c>
      <c r="E482" s="50">
        <f t="shared" si="57"/>
        <v>0</v>
      </c>
      <c r="I482" s="47" t="str">
        <f t="shared" si="58"/>
        <v/>
      </c>
      <c r="J482" s="47" t="str">
        <f t="shared" si="59"/>
        <v/>
      </c>
      <c r="K482" s="47" t="str">
        <f t="shared" si="60"/>
        <v/>
      </c>
      <c r="L482" s="47" t="str">
        <f t="shared" si="61"/>
        <v/>
      </c>
      <c r="M482" s="47" t="str">
        <f t="shared" si="62"/>
        <v/>
      </c>
      <c r="N482" s="47" t="str">
        <f t="shared" si="63"/>
        <v/>
      </c>
    </row>
    <row r="483" spans="1:14" x14ac:dyDescent="0.5">
      <c r="A483" s="44">
        <v>481</v>
      </c>
      <c r="B483" s="42"/>
      <c r="C483" s="42"/>
      <c r="D483" s="50">
        <f t="shared" si="56"/>
        <v>0</v>
      </c>
      <c r="E483" s="50">
        <f t="shared" si="57"/>
        <v>0</v>
      </c>
      <c r="I483" s="47" t="str">
        <f t="shared" si="58"/>
        <v/>
      </c>
      <c r="J483" s="47" t="str">
        <f t="shared" si="59"/>
        <v/>
      </c>
      <c r="K483" s="47" t="str">
        <f t="shared" si="60"/>
        <v/>
      </c>
      <c r="L483" s="47" t="str">
        <f t="shared" si="61"/>
        <v/>
      </c>
      <c r="M483" s="47" t="str">
        <f t="shared" si="62"/>
        <v/>
      </c>
      <c r="N483" s="47" t="str">
        <f t="shared" si="63"/>
        <v/>
      </c>
    </row>
    <row r="484" spans="1:14" x14ac:dyDescent="0.5">
      <c r="A484" s="44">
        <v>482</v>
      </c>
      <c r="B484" s="42"/>
      <c r="C484" s="42"/>
      <c r="D484" s="50">
        <f t="shared" si="56"/>
        <v>0</v>
      </c>
      <c r="E484" s="50">
        <f t="shared" si="57"/>
        <v>0</v>
      </c>
      <c r="I484" s="47" t="str">
        <f t="shared" si="58"/>
        <v/>
      </c>
      <c r="J484" s="47" t="str">
        <f t="shared" si="59"/>
        <v/>
      </c>
      <c r="K484" s="47" t="str">
        <f t="shared" si="60"/>
        <v/>
      </c>
      <c r="L484" s="47" t="str">
        <f t="shared" si="61"/>
        <v/>
      </c>
      <c r="M484" s="47" t="str">
        <f t="shared" si="62"/>
        <v/>
      </c>
      <c r="N484" s="47" t="str">
        <f t="shared" si="63"/>
        <v/>
      </c>
    </row>
    <row r="485" spans="1:14" x14ac:dyDescent="0.5">
      <c r="A485" s="44">
        <v>483</v>
      </c>
      <c r="B485" s="42"/>
      <c r="C485" s="42"/>
      <c r="D485" s="50">
        <f t="shared" si="56"/>
        <v>0</v>
      </c>
      <c r="E485" s="50">
        <f t="shared" si="57"/>
        <v>0</v>
      </c>
      <c r="I485" s="47" t="str">
        <f t="shared" si="58"/>
        <v/>
      </c>
      <c r="J485" s="47" t="str">
        <f t="shared" si="59"/>
        <v/>
      </c>
      <c r="K485" s="47" t="str">
        <f t="shared" si="60"/>
        <v/>
      </c>
      <c r="L485" s="47" t="str">
        <f t="shared" si="61"/>
        <v/>
      </c>
      <c r="M485" s="47" t="str">
        <f t="shared" si="62"/>
        <v/>
      </c>
      <c r="N485" s="47" t="str">
        <f t="shared" si="63"/>
        <v/>
      </c>
    </row>
    <row r="486" spans="1:14" x14ac:dyDescent="0.5">
      <c r="A486" s="44">
        <v>484</v>
      </c>
      <c r="B486" s="42"/>
      <c r="C486" s="42"/>
      <c r="D486" s="50">
        <f t="shared" si="56"/>
        <v>0</v>
      </c>
      <c r="E486" s="50">
        <f t="shared" si="57"/>
        <v>0</v>
      </c>
      <c r="I486" s="47" t="str">
        <f t="shared" si="58"/>
        <v/>
      </c>
      <c r="J486" s="47" t="str">
        <f t="shared" si="59"/>
        <v/>
      </c>
      <c r="K486" s="47" t="str">
        <f t="shared" si="60"/>
        <v/>
      </c>
      <c r="L486" s="47" t="str">
        <f t="shared" si="61"/>
        <v/>
      </c>
      <c r="M486" s="47" t="str">
        <f t="shared" si="62"/>
        <v/>
      </c>
      <c r="N486" s="47" t="str">
        <f t="shared" si="63"/>
        <v/>
      </c>
    </row>
    <row r="487" spans="1:14" x14ac:dyDescent="0.5">
      <c r="A487" s="44">
        <v>485</v>
      </c>
      <c r="B487" s="42"/>
      <c r="C487" s="42"/>
      <c r="D487" s="50">
        <f t="shared" si="56"/>
        <v>0</v>
      </c>
      <c r="E487" s="50">
        <f t="shared" si="57"/>
        <v>0</v>
      </c>
      <c r="I487" s="47" t="str">
        <f t="shared" si="58"/>
        <v/>
      </c>
      <c r="J487" s="47" t="str">
        <f t="shared" si="59"/>
        <v/>
      </c>
      <c r="K487" s="47" t="str">
        <f t="shared" si="60"/>
        <v/>
      </c>
      <c r="L487" s="47" t="str">
        <f t="shared" si="61"/>
        <v/>
      </c>
      <c r="M487" s="47" t="str">
        <f t="shared" si="62"/>
        <v/>
      </c>
      <c r="N487" s="47" t="str">
        <f t="shared" si="63"/>
        <v/>
      </c>
    </row>
    <row r="488" spans="1:14" x14ac:dyDescent="0.5">
      <c r="A488" s="44">
        <v>486</v>
      </c>
      <c r="B488" s="42"/>
      <c r="C488" s="42"/>
      <c r="D488" s="50">
        <f t="shared" si="56"/>
        <v>0</v>
      </c>
      <c r="E488" s="50">
        <f t="shared" si="57"/>
        <v>0</v>
      </c>
      <c r="I488" s="47" t="str">
        <f t="shared" si="58"/>
        <v/>
      </c>
      <c r="J488" s="47" t="str">
        <f t="shared" si="59"/>
        <v/>
      </c>
      <c r="K488" s="47" t="str">
        <f t="shared" si="60"/>
        <v/>
      </c>
      <c r="L488" s="47" t="str">
        <f t="shared" si="61"/>
        <v/>
      </c>
      <c r="M488" s="47" t="str">
        <f t="shared" si="62"/>
        <v/>
      </c>
      <c r="N488" s="47" t="str">
        <f t="shared" si="63"/>
        <v/>
      </c>
    </row>
    <row r="489" spans="1:14" x14ac:dyDescent="0.5">
      <c r="A489" s="44">
        <v>487</v>
      </c>
      <c r="B489" s="42"/>
      <c r="C489" s="42"/>
      <c r="D489" s="50">
        <f t="shared" si="56"/>
        <v>0</v>
      </c>
      <c r="E489" s="50">
        <f t="shared" si="57"/>
        <v>0</v>
      </c>
      <c r="I489" s="47" t="str">
        <f t="shared" si="58"/>
        <v/>
      </c>
      <c r="J489" s="47" t="str">
        <f t="shared" si="59"/>
        <v/>
      </c>
      <c r="K489" s="47" t="str">
        <f t="shared" si="60"/>
        <v/>
      </c>
      <c r="L489" s="47" t="str">
        <f t="shared" si="61"/>
        <v/>
      </c>
      <c r="M489" s="47" t="str">
        <f t="shared" si="62"/>
        <v/>
      </c>
      <c r="N489" s="47" t="str">
        <f t="shared" si="63"/>
        <v/>
      </c>
    </row>
    <row r="490" spans="1:14" x14ac:dyDescent="0.5">
      <c r="A490" s="44">
        <v>488</v>
      </c>
      <c r="B490" s="42"/>
      <c r="C490" s="42"/>
      <c r="D490" s="50">
        <f t="shared" si="56"/>
        <v>0</v>
      </c>
      <c r="E490" s="50">
        <f t="shared" si="57"/>
        <v>0</v>
      </c>
      <c r="I490" s="47" t="str">
        <f t="shared" si="58"/>
        <v/>
      </c>
      <c r="J490" s="47" t="str">
        <f t="shared" si="59"/>
        <v/>
      </c>
      <c r="K490" s="47" t="str">
        <f t="shared" si="60"/>
        <v/>
      </c>
      <c r="L490" s="47" t="str">
        <f t="shared" si="61"/>
        <v/>
      </c>
      <c r="M490" s="47" t="str">
        <f t="shared" si="62"/>
        <v/>
      </c>
      <c r="N490" s="47" t="str">
        <f t="shared" si="63"/>
        <v/>
      </c>
    </row>
    <row r="491" spans="1:14" x14ac:dyDescent="0.5">
      <c r="A491" s="44">
        <v>489</v>
      </c>
      <c r="B491" s="42"/>
      <c r="C491" s="42"/>
      <c r="D491" s="50">
        <f t="shared" si="56"/>
        <v>0</v>
      </c>
      <c r="E491" s="50">
        <f t="shared" si="57"/>
        <v>0</v>
      </c>
      <c r="I491" s="47" t="str">
        <f t="shared" si="58"/>
        <v/>
      </c>
      <c r="J491" s="47" t="str">
        <f t="shared" si="59"/>
        <v/>
      </c>
      <c r="K491" s="47" t="str">
        <f t="shared" si="60"/>
        <v/>
      </c>
      <c r="L491" s="47" t="str">
        <f t="shared" si="61"/>
        <v/>
      </c>
      <c r="M491" s="47" t="str">
        <f t="shared" si="62"/>
        <v/>
      </c>
      <c r="N491" s="47" t="str">
        <f t="shared" si="63"/>
        <v/>
      </c>
    </row>
    <row r="492" spans="1:14" x14ac:dyDescent="0.5">
      <c r="A492" s="44">
        <v>490</v>
      </c>
      <c r="B492" s="42"/>
      <c r="C492" s="42"/>
      <c r="D492" s="50">
        <f t="shared" si="56"/>
        <v>0</v>
      </c>
      <c r="E492" s="50">
        <f t="shared" si="57"/>
        <v>0</v>
      </c>
      <c r="I492" s="47" t="str">
        <f t="shared" si="58"/>
        <v/>
      </c>
      <c r="J492" s="47" t="str">
        <f t="shared" si="59"/>
        <v/>
      </c>
      <c r="K492" s="47" t="str">
        <f t="shared" si="60"/>
        <v/>
      </c>
      <c r="L492" s="47" t="str">
        <f t="shared" si="61"/>
        <v/>
      </c>
      <c r="M492" s="47" t="str">
        <f t="shared" si="62"/>
        <v/>
      </c>
      <c r="N492" s="47" t="str">
        <f t="shared" si="63"/>
        <v/>
      </c>
    </row>
    <row r="493" spans="1:14" x14ac:dyDescent="0.5">
      <c r="A493" s="44">
        <v>491</v>
      </c>
      <c r="B493" s="42"/>
      <c r="C493" s="42"/>
      <c r="D493" s="50">
        <f t="shared" si="56"/>
        <v>0</v>
      </c>
      <c r="E493" s="50">
        <f t="shared" si="57"/>
        <v>0</v>
      </c>
      <c r="I493" s="47" t="str">
        <f t="shared" si="58"/>
        <v/>
      </c>
      <c r="J493" s="47" t="str">
        <f t="shared" si="59"/>
        <v/>
      </c>
      <c r="K493" s="47" t="str">
        <f t="shared" si="60"/>
        <v/>
      </c>
      <c r="L493" s="47" t="str">
        <f t="shared" si="61"/>
        <v/>
      </c>
      <c r="M493" s="47" t="str">
        <f t="shared" si="62"/>
        <v/>
      </c>
      <c r="N493" s="47" t="str">
        <f t="shared" si="63"/>
        <v/>
      </c>
    </row>
    <row r="494" spans="1:14" x14ac:dyDescent="0.5">
      <c r="A494" s="44">
        <v>492</v>
      </c>
      <c r="B494" s="42"/>
      <c r="C494" s="42"/>
      <c r="D494" s="50">
        <f t="shared" si="56"/>
        <v>0</v>
      </c>
      <c r="E494" s="50">
        <f t="shared" si="57"/>
        <v>0</v>
      </c>
      <c r="I494" s="47" t="str">
        <f t="shared" si="58"/>
        <v/>
      </c>
      <c r="J494" s="47" t="str">
        <f t="shared" si="59"/>
        <v/>
      </c>
      <c r="K494" s="47" t="str">
        <f t="shared" si="60"/>
        <v/>
      </c>
      <c r="L494" s="47" t="str">
        <f t="shared" si="61"/>
        <v/>
      </c>
      <c r="M494" s="47" t="str">
        <f t="shared" si="62"/>
        <v/>
      </c>
      <c r="N494" s="47" t="str">
        <f t="shared" si="63"/>
        <v/>
      </c>
    </row>
    <row r="495" spans="1:14" x14ac:dyDescent="0.5">
      <c r="A495" s="44">
        <v>493</v>
      </c>
      <c r="B495" s="42"/>
      <c r="C495" s="42"/>
      <c r="D495" s="50">
        <f t="shared" si="56"/>
        <v>0</v>
      </c>
      <c r="E495" s="50">
        <f t="shared" si="57"/>
        <v>0</v>
      </c>
      <c r="I495" s="47" t="str">
        <f t="shared" si="58"/>
        <v/>
      </c>
      <c r="J495" s="47" t="str">
        <f t="shared" si="59"/>
        <v/>
      </c>
      <c r="K495" s="47" t="str">
        <f t="shared" si="60"/>
        <v/>
      </c>
      <c r="L495" s="47" t="str">
        <f t="shared" si="61"/>
        <v/>
      </c>
      <c r="M495" s="47" t="str">
        <f t="shared" si="62"/>
        <v/>
      </c>
      <c r="N495" s="47" t="str">
        <f t="shared" si="63"/>
        <v/>
      </c>
    </row>
    <row r="496" spans="1:14" x14ac:dyDescent="0.5">
      <c r="A496" s="44">
        <v>494</v>
      </c>
      <c r="B496" s="42"/>
      <c r="C496" s="42"/>
      <c r="D496" s="50">
        <f t="shared" si="56"/>
        <v>0</v>
      </c>
      <c r="E496" s="50">
        <f t="shared" si="57"/>
        <v>0</v>
      </c>
      <c r="I496" s="47" t="str">
        <f t="shared" si="58"/>
        <v/>
      </c>
      <c r="J496" s="47" t="str">
        <f t="shared" si="59"/>
        <v/>
      </c>
      <c r="K496" s="47" t="str">
        <f t="shared" si="60"/>
        <v/>
      </c>
      <c r="L496" s="47" t="str">
        <f t="shared" si="61"/>
        <v/>
      </c>
      <c r="M496" s="47" t="str">
        <f t="shared" si="62"/>
        <v/>
      </c>
      <c r="N496" s="47" t="str">
        <f t="shared" si="63"/>
        <v/>
      </c>
    </row>
    <row r="497" spans="1:14" x14ac:dyDescent="0.5">
      <c r="A497" s="44">
        <v>495</v>
      </c>
      <c r="B497" s="42"/>
      <c r="C497" s="42"/>
      <c r="D497" s="50">
        <f t="shared" si="56"/>
        <v>0</v>
      </c>
      <c r="E497" s="50">
        <f t="shared" si="57"/>
        <v>0</v>
      </c>
      <c r="I497" s="47" t="str">
        <f t="shared" si="58"/>
        <v/>
      </c>
      <c r="J497" s="47" t="str">
        <f t="shared" si="59"/>
        <v/>
      </c>
      <c r="K497" s="47" t="str">
        <f t="shared" si="60"/>
        <v/>
      </c>
      <c r="L497" s="47" t="str">
        <f t="shared" si="61"/>
        <v/>
      </c>
      <c r="M497" s="47" t="str">
        <f t="shared" si="62"/>
        <v/>
      </c>
      <c r="N497" s="47" t="str">
        <f t="shared" si="63"/>
        <v/>
      </c>
    </row>
    <row r="498" spans="1:14" x14ac:dyDescent="0.5">
      <c r="A498" s="44">
        <v>496</v>
      </c>
      <c r="B498" s="42"/>
      <c r="C498" s="42"/>
      <c r="D498" s="50">
        <f t="shared" si="56"/>
        <v>0</v>
      </c>
      <c r="E498" s="50">
        <f t="shared" si="57"/>
        <v>0</v>
      </c>
      <c r="I498" s="47" t="str">
        <f t="shared" si="58"/>
        <v/>
      </c>
      <c r="J498" s="47" t="str">
        <f t="shared" si="59"/>
        <v/>
      </c>
      <c r="K498" s="47" t="str">
        <f t="shared" si="60"/>
        <v/>
      </c>
      <c r="L498" s="47" t="str">
        <f t="shared" si="61"/>
        <v/>
      </c>
      <c r="M498" s="47" t="str">
        <f t="shared" si="62"/>
        <v/>
      </c>
      <c r="N498" s="47" t="str">
        <f t="shared" si="63"/>
        <v/>
      </c>
    </row>
    <row r="499" spans="1:14" x14ac:dyDescent="0.5">
      <c r="A499" s="44">
        <v>497</v>
      </c>
      <c r="B499" s="42"/>
      <c r="C499" s="42"/>
      <c r="D499" s="50">
        <f t="shared" si="56"/>
        <v>0</v>
      </c>
      <c r="E499" s="50">
        <f t="shared" si="57"/>
        <v>0</v>
      </c>
      <c r="I499" s="47" t="str">
        <f t="shared" si="58"/>
        <v/>
      </c>
      <c r="J499" s="47" t="str">
        <f t="shared" si="59"/>
        <v/>
      </c>
      <c r="K499" s="47" t="str">
        <f t="shared" si="60"/>
        <v/>
      </c>
      <c r="L499" s="47" t="str">
        <f t="shared" si="61"/>
        <v/>
      </c>
      <c r="M499" s="47" t="str">
        <f t="shared" si="62"/>
        <v/>
      </c>
      <c r="N499" s="47" t="str">
        <f t="shared" si="63"/>
        <v/>
      </c>
    </row>
    <row r="500" spans="1:14" x14ac:dyDescent="0.5">
      <c r="A500" s="44">
        <v>498</v>
      </c>
      <c r="B500" s="42"/>
      <c r="C500" s="42"/>
      <c r="D500" s="50">
        <f t="shared" si="56"/>
        <v>0</v>
      </c>
      <c r="E500" s="50">
        <f t="shared" si="57"/>
        <v>0</v>
      </c>
      <c r="I500" s="47" t="str">
        <f t="shared" si="58"/>
        <v/>
      </c>
      <c r="J500" s="47" t="str">
        <f t="shared" si="59"/>
        <v/>
      </c>
      <c r="K500" s="47" t="str">
        <f t="shared" si="60"/>
        <v/>
      </c>
      <c r="L500" s="47" t="str">
        <f t="shared" si="61"/>
        <v/>
      </c>
      <c r="M500" s="47" t="str">
        <f t="shared" si="62"/>
        <v/>
      </c>
      <c r="N500" s="47" t="str">
        <f t="shared" si="63"/>
        <v/>
      </c>
    </row>
    <row r="501" spans="1:14" x14ac:dyDescent="0.5">
      <c r="A501" s="44">
        <v>499</v>
      </c>
      <c r="B501" s="42"/>
      <c r="C501" s="42"/>
      <c r="D501" s="50">
        <f t="shared" si="56"/>
        <v>0</v>
      </c>
      <c r="E501" s="50">
        <f t="shared" si="57"/>
        <v>0</v>
      </c>
      <c r="I501" s="47" t="str">
        <f t="shared" si="58"/>
        <v/>
      </c>
      <c r="J501" s="47" t="str">
        <f t="shared" si="59"/>
        <v/>
      </c>
      <c r="K501" s="47" t="str">
        <f t="shared" si="60"/>
        <v/>
      </c>
      <c r="L501" s="47" t="str">
        <f t="shared" si="61"/>
        <v/>
      </c>
      <c r="M501" s="47" t="str">
        <f t="shared" si="62"/>
        <v/>
      </c>
      <c r="N501" s="47" t="str">
        <f t="shared" si="63"/>
        <v/>
      </c>
    </row>
    <row r="502" spans="1:14" x14ac:dyDescent="0.5">
      <c r="A502" s="44">
        <v>500</v>
      </c>
      <c r="B502" s="42"/>
      <c r="C502" s="42"/>
      <c r="D502" s="50">
        <f t="shared" si="56"/>
        <v>0</v>
      </c>
      <c r="E502" s="50">
        <f t="shared" si="57"/>
        <v>0</v>
      </c>
      <c r="I502" s="47" t="str">
        <f t="shared" si="58"/>
        <v/>
      </c>
      <c r="J502" s="47" t="str">
        <f t="shared" si="59"/>
        <v/>
      </c>
      <c r="K502" s="47" t="str">
        <f t="shared" si="60"/>
        <v/>
      </c>
      <c r="L502" s="47" t="str">
        <f t="shared" si="61"/>
        <v/>
      </c>
      <c r="M502" s="47" t="str">
        <f t="shared" si="62"/>
        <v/>
      </c>
      <c r="N502" s="47" t="str">
        <f t="shared" si="63"/>
        <v/>
      </c>
    </row>
    <row r="503" spans="1:14" x14ac:dyDescent="0.5">
      <c r="A503" s="44">
        <v>501</v>
      </c>
      <c r="B503" s="42"/>
      <c r="C503" s="42"/>
      <c r="D503" s="50">
        <f t="shared" si="56"/>
        <v>0</v>
      </c>
      <c r="E503" s="50">
        <f t="shared" si="57"/>
        <v>0</v>
      </c>
      <c r="I503" s="47" t="str">
        <f t="shared" si="58"/>
        <v/>
      </c>
      <c r="J503" s="47" t="str">
        <f t="shared" si="59"/>
        <v/>
      </c>
      <c r="K503" s="47" t="str">
        <f t="shared" si="60"/>
        <v/>
      </c>
      <c r="L503" s="47" t="str">
        <f t="shared" si="61"/>
        <v/>
      </c>
      <c r="M503" s="47" t="str">
        <f t="shared" si="62"/>
        <v/>
      </c>
      <c r="N503" s="47" t="str">
        <f t="shared" si="63"/>
        <v/>
      </c>
    </row>
    <row r="504" spans="1:14" x14ac:dyDescent="0.5">
      <c r="A504" s="44">
        <v>502</v>
      </c>
      <c r="B504" s="42"/>
      <c r="C504" s="42"/>
      <c r="D504" s="50">
        <f t="shared" si="56"/>
        <v>0</v>
      </c>
      <c r="E504" s="50">
        <f t="shared" si="57"/>
        <v>0</v>
      </c>
      <c r="I504" s="47" t="str">
        <f t="shared" si="58"/>
        <v/>
      </c>
      <c r="J504" s="47" t="str">
        <f t="shared" si="59"/>
        <v/>
      </c>
      <c r="K504" s="47" t="str">
        <f t="shared" si="60"/>
        <v/>
      </c>
      <c r="L504" s="47" t="str">
        <f t="shared" si="61"/>
        <v/>
      </c>
      <c r="M504" s="47" t="str">
        <f t="shared" si="62"/>
        <v/>
      </c>
      <c r="N504" s="47" t="str">
        <f t="shared" si="63"/>
        <v/>
      </c>
    </row>
    <row r="505" spans="1:14" x14ac:dyDescent="0.5">
      <c r="A505" s="44">
        <v>503</v>
      </c>
      <c r="B505" s="42"/>
      <c r="C505" s="42"/>
      <c r="D505" s="50">
        <f t="shared" si="56"/>
        <v>0</v>
      </c>
      <c r="E505" s="50">
        <f t="shared" si="57"/>
        <v>0</v>
      </c>
      <c r="I505" s="47" t="str">
        <f t="shared" si="58"/>
        <v/>
      </c>
      <c r="J505" s="47" t="str">
        <f t="shared" si="59"/>
        <v/>
      </c>
      <c r="K505" s="47" t="str">
        <f t="shared" si="60"/>
        <v/>
      </c>
      <c r="L505" s="47" t="str">
        <f t="shared" si="61"/>
        <v/>
      </c>
      <c r="M505" s="47" t="str">
        <f t="shared" si="62"/>
        <v/>
      </c>
      <c r="N505" s="47" t="str">
        <f t="shared" si="63"/>
        <v/>
      </c>
    </row>
    <row r="506" spans="1:14" x14ac:dyDescent="0.5">
      <c r="A506" s="44">
        <v>504</v>
      </c>
      <c r="B506" s="42"/>
      <c r="C506" s="42"/>
      <c r="D506" s="50">
        <f t="shared" si="56"/>
        <v>0</v>
      </c>
      <c r="E506" s="50">
        <f t="shared" si="57"/>
        <v>0</v>
      </c>
      <c r="I506" s="47" t="str">
        <f t="shared" si="58"/>
        <v/>
      </c>
      <c r="J506" s="47" t="str">
        <f t="shared" si="59"/>
        <v/>
      </c>
      <c r="K506" s="47" t="str">
        <f t="shared" si="60"/>
        <v/>
      </c>
      <c r="L506" s="47" t="str">
        <f t="shared" si="61"/>
        <v/>
      </c>
      <c r="M506" s="47" t="str">
        <f t="shared" si="62"/>
        <v/>
      </c>
      <c r="N506" s="47" t="str">
        <f t="shared" si="63"/>
        <v/>
      </c>
    </row>
    <row r="507" spans="1:14" x14ac:dyDescent="0.5">
      <c r="A507" s="44">
        <v>505</v>
      </c>
      <c r="B507" s="42"/>
      <c r="C507" s="42"/>
      <c r="D507" s="50">
        <f t="shared" si="56"/>
        <v>0</v>
      </c>
      <c r="E507" s="50">
        <f t="shared" si="57"/>
        <v>0</v>
      </c>
      <c r="I507" s="47" t="str">
        <f t="shared" si="58"/>
        <v/>
      </c>
      <c r="J507" s="47" t="str">
        <f t="shared" si="59"/>
        <v/>
      </c>
      <c r="K507" s="47" t="str">
        <f t="shared" si="60"/>
        <v/>
      </c>
      <c r="L507" s="47" t="str">
        <f t="shared" si="61"/>
        <v/>
      </c>
      <c r="M507" s="47" t="str">
        <f t="shared" si="62"/>
        <v/>
      </c>
      <c r="N507" s="47" t="str">
        <f t="shared" si="63"/>
        <v/>
      </c>
    </row>
    <row r="508" spans="1:14" x14ac:dyDescent="0.5">
      <c r="A508" s="44">
        <v>506</v>
      </c>
      <c r="B508" s="42"/>
      <c r="C508" s="42"/>
      <c r="D508" s="50">
        <f t="shared" si="56"/>
        <v>0</v>
      </c>
      <c r="E508" s="50">
        <f t="shared" si="57"/>
        <v>0</v>
      </c>
      <c r="I508" s="47" t="str">
        <f t="shared" si="58"/>
        <v/>
      </c>
      <c r="J508" s="47" t="str">
        <f t="shared" si="59"/>
        <v/>
      </c>
      <c r="K508" s="47" t="str">
        <f t="shared" si="60"/>
        <v/>
      </c>
      <c r="L508" s="47" t="str">
        <f t="shared" si="61"/>
        <v/>
      </c>
      <c r="M508" s="47" t="str">
        <f t="shared" si="62"/>
        <v/>
      </c>
      <c r="N508" s="47" t="str">
        <f t="shared" si="63"/>
        <v/>
      </c>
    </row>
    <row r="509" spans="1:14" x14ac:dyDescent="0.5">
      <c r="A509" s="44">
        <v>507</v>
      </c>
      <c r="B509" s="42"/>
      <c r="C509" s="42"/>
      <c r="D509" s="50">
        <f t="shared" si="56"/>
        <v>0</v>
      </c>
      <c r="E509" s="50">
        <f t="shared" si="57"/>
        <v>0</v>
      </c>
      <c r="I509" s="47" t="str">
        <f t="shared" si="58"/>
        <v/>
      </c>
      <c r="J509" s="47" t="str">
        <f t="shared" si="59"/>
        <v/>
      </c>
      <c r="K509" s="47" t="str">
        <f t="shared" si="60"/>
        <v/>
      </c>
      <c r="L509" s="47" t="str">
        <f t="shared" si="61"/>
        <v/>
      </c>
      <c r="M509" s="47" t="str">
        <f t="shared" si="62"/>
        <v/>
      </c>
      <c r="N509" s="47" t="str">
        <f t="shared" si="63"/>
        <v/>
      </c>
    </row>
    <row r="510" spans="1:14" x14ac:dyDescent="0.5">
      <c r="A510" s="44">
        <v>508</v>
      </c>
      <c r="B510" s="42"/>
      <c r="C510" s="42"/>
      <c r="D510" s="50">
        <f t="shared" si="56"/>
        <v>0</v>
      </c>
      <c r="E510" s="50">
        <f t="shared" si="57"/>
        <v>0</v>
      </c>
      <c r="I510" s="47" t="str">
        <f t="shared" si="58"/>
        <v/>
      </c>
      <c r="J510" s="47" t="str">
        <f t="shared" si="59"/>
        <v/>
      </c>
      <c r="K510" s="47" t="str">
        <f t="shared" si="60"/>
        <v/>
      </c>
      <c r="L510" s="47" t="str">
        <f t="shared" si="61"/>
        <v/>
      </c>
      <c r="M510" s="47" t="str">
        <f t="shared" si="62"/>
        <v/>
      </c>
      <c r="N510" s="47" t="str">
        <f t="shared" si="63"/>
        <v/>
      </c>
    </row>
    <row r="511" spans="1:14" x14ac:dyDescent="0.5">
      <c r="A511" s="44">
        <v>509</v>
      </c>
      <c r="B511" s="42"/>
      <c r="C511" s="42"/>
      <c r="D511" s="50">
        <f t="shared" si="56"/>
        <v>0</v>
      </c>
      <c r="E511" s="50">
        <f t="shared" si="57"/>
        <v>0</v>
      </c>
      <c r="I511" s="47" t="str">
        <f t="shared" si="58"/>
        <v/>
      </c>
      <c r="J511" s="47" t="str">
        <f t="shared" si="59"/>
        <v/>
      </c>
      <c r="K511" s="47" t="str">
        <f t="shared" si="60"/>
        <v/>
      </c>
      <c r="L511" s="47" t="str">
        <f t="shared" si="61"/>
        <v/>
      </c>
      <c r="M511" s="47" t="str">
        <f t="shared" si="62"/>
        <v/>
      </c>
      <c r="N511" s="47" t="str">
        <f t="shared" si="63"/>
        <v/>
      </c>
    </row>
    <row r="512" spans="1:14" x14ac:dyDescent="0.5">
      <c r="A512" s="44">
        <v>510</v>
      </c>
      <c r="B512" s="42"/>
      <c r="C512" s="42"/>
      <c r="D512" s="50">
        <f t="shared" si="56"/>
        <v>0</v>
      </c>
      <c r="E512" s="50">
        <f t="shared" si="57"/>
        <v>0</v>
      </c>
      <c r="I512" s="47" t="str">
        <f t="shared" si="58"/>
        <v/>
      </c>
      <c r="J512" s="47" t="str">
        <f t="shared" si="59"/>
        <v/>
      </c>
      <c r="K512" s="47" t="str">
        <f t="shared" si="60"/>
        <v/>
      </c>
      <c r="L512" s="47" t="str">
        <f t="shared" si="61"/>
        <v/>
      </c>
      <c r="M512" s="47" t="str">
        <f t="shared" si="62"/>
        <v/>
      </c>
      <c r="N512" s="47" t="str">
        <f t="shared" si="63"/>
        <v/>
      </c>
    </row>
    <row r="513" spans="1:14" x14ac:dyDescent="0.5">
      <c r="A513" s="44">
        <v>511</v>
      </c>
      <c r="B513" s="42"/>
      <c r="C513" s="42"/>
      <c r="D513" s="50">
        <f t="shared" si="56"/>
        <v>0</v>
      </c>
      <c r="E513" s="50">
        <f t="shared" si="57"/>
        <v>0</v>
      </c>
      <c r="I513" s="47" t="str">
        <f t="shared" si="58"/>
        <v/>
      </c>
      <c r="J513" s="47" t="str">
        <f t="shared" si="59"/>
        <v/>
      </c>
      <c r="K513" s="47" t="str">
        <f t="shared" si="60"/>
        <v/>
      </c>
      <c r="L513" s="47" t="str">
        <f t="shared" si="61"/>
        <v/>
      </c>
      <c r="M513" s="47" t="str">
        <f t="shared" si="62"/>
        <v/>
      </c>
      <c r="N513" s="47" t="str">
        <f t="shared" si="63"/>
        <v/>
      </c>
    </row>
    <row r="514" spans="1:14" x14ac:dyDescent="0.5">
      <c r="A514" s="44">
        <v>512</v>
      </c>
      <c r="B514" s="42"/>
      <c r="C514" s="42"/>
      <c r="D514" s="50">
        <f t="shared" si="56"/>
        <v>0</v>
      </c>
      <c r="E514" s="50">
        <f t="shared" si="57"/>
        <v>0</v>
      </c>
      <c r="I514" s="47" t="str">
        <f t="shared" si="58"/>
        <v/>
      </c>
      <c r="J514" s="47" t="str">
        <f t="shared" si="59"/>
        <v/>
      </c>
      <c r="K514" s="47" t="str">
        <f t="shared" si="60"/>
        <v/>
      </c>
      <c r="L514" s="47" t="str">
        <f t="shared" si="61"/>
        <v/>
      </c>
      <c r="M514" s="47" t="str">
        <f t="shared" si="62"/>
        <v/>
      </c>
      <c r="N514" s="47" t="str">
        <f t="shared" si="63"/>
        <v/>
      </c>
    </row>
    <row r="515" spans="1:14" x14ac:dyDescent="0.5">
      <c r="A515" s="44">
        <v>513</v>
      </c>
      <c r="B515" s="42"/>
      <c r="C515" s="42"/>
      <c r="D515" s="50">
        <f t="shared" ref="D515:D578" si="64">COUNT(B515)</f>
        <v>0</v>
      </c>
      <c r="E515" s="50">
        <f t="shared" ref="E515:E578" si="65">COUNT(C515)</f>
        <v>0</v>
      </c>
      <c r="I515" s="47" t="str">
        <f t="shared" si="58"/>
        <v/>
      </c>
      <c r="J515" s="47" t="str">
        <f t="shared" si="59"/>
        <v/>
      </c>
      <c r="K515" s="47" t="str">
        <f t="shared" si="60"/>
        <v/>
      </c>
      <c r="L515" s="47" t="str">
        <f t="shared" si="61"/>
        <v/>
      </c>
      <c r="M515" s="47" t="str">
        <f t="shared" si="62"/>
        <v/>
      </c>
      <c r="N515" s="47" t="str">
        <f t="shared" si="63"/>
        <v/>
      </c>
    </row>
    <row r="516" spans="1:14" x14ac:dyDescent="0.5">
      <c r="A516" s="44">
        <v>514</v>
      </c>
      <c r="B516" s="42"/>
      <c r="C516" s="42"/>
      <c r="D516" s="50">
        <f t="shared" si="64"/>
        <v>0</v>
      </c>
      <c r="E516" s="50">
        <f t="shared" si="65"/>
        <v>0</v>
      </c>
      <c r="I516" s="47" t="str">
        <f t="shared" ref="I516:I579" si="66">IF(D516=0,"",B516-B$1003)</f>
        <v/>
      </c>
      <c r="J516" s="47" t="str">
        <f t="shared" ref="J516:J579" si="67">IF(E516=0,"",C516-C$1003)</f>
        <v/>
      </c>
      <c r="K516" s="47" t="str">
        <f t="shared" ref="K516:K579" si="68">IF(D516=0,"",ABS(I516))</f>
        <v/>
      </c>
      <c r="L516" s="47" t="str">
        <f t="shared" ref="L516:L579" si="69">IF(E516=0,"",ABS(J516))</f>
        <v/>
      </c>
      <c r="M516" s="47" t="str">
        <f t="shared" ref="M516:M579" si="70">IF(D516=0,"",(K516-K$1006)^2)</f>
        <v/>
      </c>
      <c r="N516" s="47" t="str">
        <f t="shared" ref="N516:N579" si="71">IF(E516=0,"",(L516-L$1006)^2)</f>
        <v/>
      </c>
    </row>
    <row r="517" spans="1:14" x14ac:dyDescent="0.5">
      <c r="A517" s="44">
        <v>515</v>
      </c>
      <c r="B517" s="42"/>
      <c r="C517" s="42"/>
      <c r="D517" s="50">
        <f t="shared" si="64"/>
        <v>0</v>
      </c>
      <c r="E517" s="50">
        <f t="shared" si="65"/>
        <v>0</v>
      </c>
      <c r="I517" s="47" t="str">
        <f t="shared" si="66"/>
        <v/>
      </c>
      <c r="J517" s="47" t="str">
        <f t="shared" si="67"/>
        <v/>
      </c>
      <c r="K517" s="47" t="str">
        <f t="shared" si="68"/>
        <v/>
      </c>
      <c r="L517" s="47" t="str">
        <f t="shared" si="69"/>
        <v/>
      </c>
      <c r="M517" s="47" t="str">
        <f t="shared" si="70"/>
        <v/>
      </c>
      <c r="N517" s="47" t="str">
        <f t="shared" si="71"/>
        <v/>
      </c>
    </row>
    <row r="518" spans="1:14" x14ac:dyDescent="0.5">
      <c r="A518" s="44">
        <v>516</v>
      </c>
      <c r="B518" s="42"/>
      <c r="C518" s="42"/>
      <c r="D518" s="50">
        <f t="shared" si="64"/>
        <v>0</v>
      </c>
      <c r="E518" s="50">
        <f t="shared" si="65"/>
        <v>0</v>
      </c>
      <c r="I518" s="47" t="str">
        <f t="shared" si="66"/>
        <v/>
      </c>
      <c r="J518" s="47" t="str">
        <f t="shared" si="67"/>
        <v/>
      </c>
      <c r="K518" s="47" t="str">
        <f t="shared" si="68"/>
        <v/>
      </c>
      <c r="L518" s="47" t="str">
        <f t="shared" si="69"/>
        <v/>
      </c>
      <c r="M518" s="47" t="str">
        <f t="shared" si="70"/>
        <v/>
      </c>
      <c r="N518" s="47" t="str">
        <f t="shared" si="71"/>
        <v/>
      </c>
    </row>
    <row r="519" spans="1:14" x14ac:dyDescent="0.5">
      <c r="A519" s="44">
        <v>517</v>
      </c>
      <c r="B519" s="42"/>
      <c r="C519" s="42"/>
      <c r="D519" s="50">
        <f t="shared" si="64"/>
        <v>0</v>
      </c>
      <c r="E519" s="50">
        <f t="shared" si="65"/>
        <v>0</v>
      </c>
      <c r="I519" s="47" t="str">
        <f t="shared" si="66"/>
        <v/>
      </c>
      <c r="J519" s="47" t="str">
        <f t="shared" si="67"/>
        <v/>
      </c>
      <c r="K519" s="47" t="str">
        <f t="shared" si="68"/>
        <v/>
      </c>
      <c r="L519" s="47" t="str">
        <f t="shared" si="69"/>
        <v/>
      </c>
      <c r="M519" s="47" t="str">
        <f t="shared" si="70"/>
        <v/>
      </c>
      <c r="N519" s="47" t="str">
        <f t="shared" si="71"/>
        <v/>
      </c>
    </row>
    <row r="520" spans="1:14" x14ac:dyDescent="0.5">
      <c r="A520" s="44">
        <v>518</v>
      </c>
      <c r="B520" s="42"/>
      <c r="C520" s="42"/>
      <c r="D520" s="50">
        <f t="shared" si="64"/>
        <v>0</v>
      </c>
      <c r="E520" s="50">
        <f t="shared" si="65"/>
        <v>0</v>
      </c>
      <c r="I520" s="47" t="str">
        <f t="shared" si="66"/>
        <v/>
      </c>
      <c r="J520" s="47" t="str">
        <f t="shared" si="67"/>
        <v/>
      </c>
      <c r="K520" s="47" t="str">
        <f t="shared" si="68"/>
        <v/>
      </c>
      <c r="L520" s="47" t="str">
        <f t="shared" si="69"/>
        <v/>
      </c>
      <c r="M520" s="47" t="str">
        <f t="shared" si="70"/>
        <v/>
      </c>
      <c r="N520" s="47" t="str">
        <f t="shared" si="71"/>
        <v/>
      </c>
    </row>
    <row r="521" spans="1:14" x14ac:dyDescent="0.5">
      <c r="A521" s="44">
        <v>519</v>
      </c>
      <c r="B521" s="42"/>
      <c r="C521" s="42"/>
      <c r="D521" s="50">
        <f t="shared" si="64"/>
        <v>0</v>
      </c>
      <c r="E521" s="50">
        <f t="shared" si="65"/>
        <v>0</v>
      </c>
      <c r="I521" s="47" t="str">
        <f t="shared" si="66"/>
        <v/>
      </c>
      <c r="J521" s="47" t="str">
        <f t="shared" si="67"/>
        <v/>
      </c>
      <c r="K521" s="47" t="str">
        <f t="shared" si="68"/>
        <v/>
      </c>
      <c r="L521" s="47" t="str">
        <f t="shared" si="69"/>
        <v/>
      </c>
      <c r="M521" s="47" t="str">
        <f t="shared" si="70"/>
        <v/>
      </c>
      <c r="N521" s="47" t="str">
        <f t="shared" si="71"/>
        <v/>
      </c>
    </row>
    <row r="522" spans="1:14" x14ac:dyDescent="0.5">
      <c r="A522" s="44">
        <v>520</v>
      </c>
      <c r="B522" s="42"/>
      <c r="C522" s="42"/>
      <c r="D522" s="50">
        <f t="shared" si="64"/>
        <v>0</v>
      </c>
      <c r="E522" s="50">
        <f t="shared" si="65"/>
        <v>0</v>
      </c>
      <c r="I522" s="47" t="str">
        <f t="shared" si="66"/>
        <v/>
      </c>
      <c r="J522" s="47" t="str">
        <f t="shared" si="67"/>
        <v/>
      </c>
      <c r="K522" s="47" t="str">
        <f t="shared" si="68"/>
        <v/>
      </c>
      <c r="L522" s="47" t="str">
        <f t="shared" si="69"/>
        <v/>
      </c>
      <c r="M522" s="47" t="str">
        <f t="shared" si="70"/>
        <v/>
      </c>
      <c r="N522" s="47" t="str">
        <f t="shared" si="71"/>
        <v/>
      </c>
    </row>
    <row r="523" spans="1:14" x14ac:dyDescent="0.5">
      <c r="A523" s="44">
        <v>521</v>
      </c>
      <c r="B523" s="42"/>
      <c r="C523" s="42"/>
      <c r="D523" s="50">
        <f t="shared" si="64"/>
        <v>0</v>
      </c>
      <c r="E523" s="50">
        <f t="shared" si="65"/>
        <v>0</v>
      </c>
      <c r="I523" s="47" t="str">
        <f t="shared" si="66"/>
        <v/>
      </c>
      <c r="J523" s="47" t="str">
        <f t="shared" si="67"/>
        <v/>
      </c>
      <c r="K523" s="47" t="str">
        <f t="shared" si="68"/>
        <v/>
      </c>
      <c r="L523" s="47" t="str">
        <f t="shared" si="69"/>
        <v/>
      </c>
      <c r="M523" s="47" t="str">
        <f t="shared" si="70"/>
        <v/>
      </c>
      <c r="N523" s="47" t="str">
        <f t="shared" si="71"/>
        <v/>
      </c>
    </row>
    <row r="524" spans="1:14" x14ac:dyDescent="0.5">
      <c r="A524" s="44">
        <v>522</v>
      </c>
      <c r="B524" s="42"/>
      <c r="C524" s="42"/>
      <c r="D524" s="50">
        <f t="shared" si="64"/>
        <v>0</v>
      </c>
      <c r="E524" s="50">
        <f t="shared" si="65"/>
        <v>0</v>
      </c>
      <c r="I524" s="47" t="str">
        <f t="shared" si="66"/>
        <v/>
      </c>
      <c r="J524" s="47" t="str">
        <f t="shared" si="67"/>
        <v/>
      </c>
      <c r="K524" s="47" t="str">
        <f t="shared" si="68"/>
        <v/>
      </c>
      <c r="L524" s="47" t="str">
        <f t="shared" si="69"/>
        <v/>
      </c>
      <c r="M524" s="47" t="str">
        <f t="shared" si="70"/>
        <v/>
      </c>
      <c r="N524" s="47" t="str">
        <f t="shared" si="71"/>
        <v/>
      </c>
    </row>
    <row r="525" spans="1:14" x14ac:dyDescent="0.5">
      <c r="A525" s="44">
        <v>523</v>
      </c>
      <c r="B525" s="42"/>
      <c r="C525" s="42"/>
      <c r="D525" s="50">
        <f t="shared" si="64"/>
        <v>0</v>
      </c>
      <c r="E525" s="50">
        <f t="shared" si="65"/>
        <v>0</v>
      </c>
      <c r="I525" s="47" t="str">
        <f t="shared" si="66"/>
        <v/>
      </c>
      <c r="J525" s="47" t="str">
        <f t="shared" si="67"/>
        <v/>
      </c>
      <c r="K525" s="47" t="str">
        <f t="shared" si="68"/>
        <v/>
      </c>
      <c r="L525" s="47" t="str">
        <f t="shared" si="69"/>
        <v/>
      </c>
      <c r="M525" s="47" t="str">
        <f t="shared" si="70"/>
        <v/>
      </c>
      <c r="N525" s="47" t="str">
        <f t="shared" si="71"/>
        <v/>
      </c>
    </row>
    <row r="526" spans="1:14" x14ac:dyDescent="0.5">
      <c r="A526" s="44">
        <v>524</v>
      </c>
      <c r="B526" s="42"/>
      <c r="C526" s="42"/>
      <c r="D526" s="50">
        <f t="shared" si="64"/>
        <v>0</v>
      </c>
      <c r="E526" s="50">
        <f t="shared" si="65"/>
        <v>0</v>
      </c>
      <c r="I526" s="47" t="str">
        <f t="shared" si="66"/>
        <v/>
      </c>
      <c r="J526" s="47" t="str">
        <f t="shared" si="67"/>
        <v/>
      </c>
      <c r="K526" s="47" t="str">
        <f t="shared" si="68"/>
        <v/>
      </c>
      <c r="L526" s="47" t="str">
        <f t="shared" si="69"/>
        <v/>
      </c>
      <c r="M526" s="47" t="str">
        <f t="shared" si="70"/>
        <v/>
      </c>
      <c r="N526" s="47" t="str">
        <f t="shared" si="71"/>
        <v/>
      </c>
    </row>
    <row r="527" spans="1:14" x14ac:dyDescent="0.5">
      <c r="A527" s="44">
        <v>525</v>
      </c>
      <c r="B527" s="42"/>
      <c r="C527" s="42"/>
      <c r="D527" s="50">
        <f t="shared" si="64"/>
        <v>0</v>
      </c>
      <c r="E527" s="50">
        <f t="shared" si="65"/>
        <v>0</v>
      </c>
      <c r="I527" s="47" t="str">
        <f t="shared" si="66"/>
        <v/>
      </c>
      <c r="J527" s="47" t="str">
        <f t="shared" si="67"/>
        <v/>
      </c>
      <c r="K527" s="47" t="str">
        <f t="shared" si="68"/>
        <v/>
      </c>
      <c r="L527" s="47" t="str">
        <f t="shared" si="69"/>
        <v/>
      </c>
      <c r="M527" s="47" t="str">
        <f t="shared" si="70"/>
        <v/>
      </c>
      <c r="N527" s="47" t="str">
        <f t="shared" si="71"/>
        <v/>
      </c>
    </row>
    <row r="528" spans="1:14" x14ac:dyDescent="0.5">
      <c r="A528" s="44">
        <v>526</v>
      </c>
      <c r="B528" s="42"/>
      <c r="C528" s="42"/>
      <c r="D528" s="50">
        <f t="shared" si="64"/>
        <v>0</v>
      </c>
      <c r="E528" s="50">
        <f t="shared" si="65"/>
        <v>0</v>
      </c>
      <c r="I528" s="47" t="str">
        <f t="shared" si="66"/>
        <v/>
      </c>
      <c r="J528" s="47" t="str">
        <f t="shared" si="67"/>
        <v/>
      </c>
      <c r="K528" s="47" t="str">
        <f t="shared" si="68"/>
        <v/>
      </c>
      <c r="L528" s="47" t="str">
        <f t="shared" si="69"/>
        <v/>
      </c>
      <c r="M528" s="47" t="str">
        <f t="shared" si="70"/>
        <v/>
      </c>
      <c r="N528" s="47" t="str">
        <f t="shared" si="71"/>
        <v/>
      </c>
    </row>
    <row r="529" spans="1:14" x14ac:dyDescent="0.5">
      <c r="A529" s="44">
        <v>527</v>
      </c>
      <c r="B529" s="42"/>
      <c r="C529" s="42"/>
      <c r="D529" s="50">
        <f t="shared" si="64"/>
        <v>0</v>
      </c>
      <c r="E529" s="50">
        <f t="shared" si="65"/>
        <v>0</v>
      </c>
      <c r="I529" s="47" t="str">
        <f t="shared" si="66"/>
        <v/>
      </c>
      <c r="J529" s="47" t="str">
        <f t="shared" si="67"/>
        <v/>
      </c>
      <c r="K529" s="47" t="str">
        <f t="shared" si="68"/>
        <v/>
      </c>
      <c r="L529" s="47" t="str">
        <f t="shared" si="69"/>
        <v/>
      </c>
      <c r="M529" s="47" t="str">
        <f t="shared" si="70"/>
        <v/>
      </c>
      <c r="N529" s="47" t="str">
        <f t="shared" si="71"/>
        <v/>
      </c>
    </row>
    <row r="530" spans="1:14" x14ac:dyDescent="0.5">
      <c r="A530" s="44">
        <v>528</v>
      </c>
      <c r="B530" s="42"/>
      <c r="C530" s="42"/>
      <c r="D530" s="50">
        <f t="shared" si="64"/>
        <v>0</v>
      </c>
      <c r="E530" s="50">
        <f t="shared" si="65"/>
        <v>0</v>
      </c>
      <c r="I530" s="47" t="str">
        <f t="shared" si="66"/>
        <v/>
      </c>
      <c r="J530" s="47" t="str">
        <f t="shared" si="67"/>
        <v/>
      </c>
      <c r="K530" s="47" t="str">
        <f t="shared" si="68"/>
        <v/>
      </c>
      <c r="L530" s="47" t="str">
        <f t="shared" si="69"/>
        <v/>
      </c>
      <c r="M530" s="47" t="str">
        <f t="shared" si="70"/>
        <v/>
      </c>
      <c r="N530" s="47" t="str">
        <f t="shared" si="71"/>
        <v/>
      </c>
    </row>
    <row r="531" spans="1:14" x14ac:dyDescent="0.5">
      <c r="A531" s="44">
        <v>529</v>
      </c>
      <c r="B531" s="42"/>
      <c r="C531" s="42"/>
      <c r="D531" s="50">
        <f t="shared" si="64"/>
        <v>0</v>
      </c>
      <c r="E531" s="50">
        <f t="shared" si="65"/>
        <v>0</v>
      </c>
      <c r="I531" s="47" t="str">
        <f t="shared" si="66"/>
        <v/>
      </c>
      <c r="J531" s="47" t="str">
        <f t="shared" si="67"/>
        <v/>
      </c>
      <c r="K531" s="47" t="str">
        <f t="shared" si="68"/>
        <v/>
      </c>
      <c r="L531" s="47" t="str">
        <f t="shared" si="69"/>
        <v/>
      </c>
      <c r="M531" s="47" t="str">
        <f t="shared" si="70"/>
        <v/>
      </c>
      <c r="N531" s="47" t="str">
        <f t="shared" si="71"/>
        <v/>
      </c>
    </row>
    <row r="532" spans="1:14" x14ac:dyDescent="0.5">
      <c r="A532" s="44">
        <v>530</v>
      </c>
      <c r="B532" s="42"/>
      <c r="C532" s="42"/>
      <c r="D532" s="50">
        <f t="shared" si="64"/>
        <v>0</v>
      </c>
      <c r="E532" s="50">
        <f t="shared" si="65"/>
        <v>0</v>
      </c>
      <c r="I532" s="47" t="str">
        <f t="shared" si="66"/>
        <v/>
      </c>
      <c r="J532" s="47" t="str">
        <f t="shared" si="67"/>
        <v/>
      </c>
      <c r="K532" s="47" t="str">
        <f t="shared" si="68"/>
        <v/>
      </c>
      <c r="L532" s="47" t="str">
        <f t="shared" si="69"/>
        <v/>
      </c>
      <c r="M532" s="47" t="str">
        <f t="shared" si="70"/>
        <v/>
      </c>
      <c r="N532" s="47" t="str">
        <f t="shared" si="71"/>
        <v/>
      </c>
    </row>
    <row r="533" spans="1:14" x14ac:dyDescent="0.5">
      <c r="A533" s="44">
        <v>531</v>
      </c>
      <c r="B533" s="42"/>
      <c r="C533" s="42"/>
      <c r="D533" s="50">
        <f t="shared" si="64"/>
        <v>0</v>
      </c>
      <c r="E533" s="50">
        <f t="shared" si="65"/>
        <v>0</v>
      </c>
      <c r="I533" s="47" t="str">
        <f t="shared" si="66"/>
        <v/>
      </c>
      <c r="J533" s="47" t="str">
        <f t="shared" si="67"/>
        <v/>
      </c>
      <c r="K533" s="47" t="str">
        <f t="shared" si="68"/>
        <v/>
      </c>
      <c r="L533" s="47" t="str">
        <f t="shared" si="69"/>
        <v/>
      </c>
      <c r="M533" s="47" t="str">
        <f t="shared" si="70"/>
        <v/>
      </c>
      <c r="N533" s="47" t="str">
        <f t="shared" si="71"/>
        <v/>
      </c>
    </row>
    <row r="534" spans="1:14" x14ac:dyDescent="0.5">
      <c r="A534" s="44">
        <v>532</v>
      </c>
      <c r="B534" s="42"/>
      <c r="C534" s="42"/>
      <c r="D534" s="50">
        <f t="shared" si="64"/>
        <v>0</v>
      </c>
      <c r="E534" s="50">
        <f t="shared" si="65"/>
        <v>0</v>
      </c>
      <c r="I534" s="47" t="str">
        <f t="shared" si="66"/>
        <v/>
      </c>
      <c r="J534" s="47" t="str">
        <f t="shared" si="67"/>
        <v/>
      </c>
      <c r="K534" s="47" t="str">
        <f t="shared" si="68"/>
        <v/>
      </c>
      <c r="L534" s="47" t="str">
        <f t="shared" si="69"/>
        <v/>
      </c>
      <c r="M534" s="47" t="str">
        <f t="shared" si="70"/>
        <v/>
      </c>
      <c r="N534" s="47" t="str">
        <f t="shared" si="71"/>
        <v/>
      </c>
    </row>
    <row r="535" spans="1:14" x14ac:dyDescent="0.5">
      <c r="A535" s="44">
        <v>533</v>
      </c>
      <c r="B535" s="42"/>
      <c r="C535" s="42"/>
      <c r="D535" s="50">
        <f t="shared" si="64"/>
        <v>0</v>
      </c>
      <c r="E535" s="50">
        <f t="shared" si="65"/>
        <v>0</v>
      </c>
      <c r="I535" s="47" t="str">
        <f t="shared" si="66"/>
        <v/>
      </c>
      <c r="J535" s="47" t="str">
        <f t="shared" si="67"/>
        <v/>
      </c>
      <c r="K535" s="47" t="str">
        <f t="shared" si="68"/>
        <v/>
      </c>
      <c r="L535" s="47" t="str">
        <f t="shared" si="69"/>
        <v/>
      </c>
      <c r="M535" s="47" t="str">
        <f t="shared" si="70"/>
        <v/>
      </c>
      <c r="N535" s="47" t="str">
        <f t="shared" si="71"/>
        <v/>
      </c>
    </row>
    <row r="536" spans="1:14" x14ac:dyDescent="0.5">
      <c r="A536" s="44">
        <v>534</v>
      </c>
      <c r="B536" s="42"/>
      <c r="C536" s="42"/>
      <c r="D536" s="50">
        <f t="shared" si="64"/>
        <v>0</v>
      </c>
      <c r="E536" s="50">
        <f t="shared" si="65"/>
        <v>0</v>
      </c>
      <c r="I536" s="47" t="str">
        <f t="shared" si="66"/>
        <v/>
      </c>
      <c r="J536" s="47" t="str">
        <f t="shared" si="67"/>
        <v/>
      </c>
      <c r="K536" s="47" t="str">
        <f t="shared" si="68"/>
        <v/>
      </c>
      <c r="L536" s="47" t="str">
        <f t="shared" si="69"/>
        <v/>
      </c>
      <c r="M536" s="47" t="str">
        <f t="shared" si="70"/>
        <v/>
      </c>
      <c r="N536" s="47" t="str">
        <f t="shared" si="71"/>
        <v/>
      </c>
    </row>
    <row r="537" spans="1:14" x14ac:dyDescent="0.5">
      <c r="A537" s="44">
        <v>535</v>
      </c>
      <c r="B537" s="42"/>
      <c r="C537" s="42"/>
      <c r="D537" s="50">
        <f t="shared" si="64"/>
        <v>0</v>
      </c>
      <c r="E537" s="50">
        <f t="shared" si="65"/>
        <v>0</v>
      </c>
      <c r="I537" s="47" t="str">
        <f t="shared" si="66"/>
        <v/>
      </c>
      <c r="J537" s="47" t="str">
        <f t="shared" si="67"/>
        <v/>
      </c>
      <c r="K537" s="47" t="str">
        <f t="shared" si="68"/>
        <v/>
      </c>
      <c r="L537" s="47" t="str">
        <f t="shared" si="69"/>
        <v/>
      </c>
      <c r="M537" s="47" t="str">
        <f t="shared" si="70"/>
        <v/>
      </c>
      <c r="N537" s="47" t="str">
        <f t="shared" si="71"/>
        <v/>
      </c>
    </row>
    <row r="538" spans="1:14" x14ac:dyDescent="0.5">
      <c r="A538" s="44">
        <v>536</v>
      </c>
      <c r="B538" s="42"/>
      <c r="C538" s="42"/>
      <c r="D538" s="50">
        <f t="shared" si="64"/>
        <v>0</v>
      </c>
      <c r="E538" s="50">
        <f t="shared" si="65"/>
        <v>0</v>
      </c>
      <c r="I538" s="47" t="str">
        <f t="shared" si="66"/>
        <v/>
      </c>
      <c r="J538" s="47" t="str">
        <f t="shared" si="67"/>
        <v/>
      </c>
      <c r="K538" s="47" t="str">
        <f t="shared" si="68"/>
        <v/>
      </c>
      <c r="L538" s="47" t="str">
        <f t="shared" si="69"/>
        <v/>
      </c>
      <c r="M538" s="47" t="str">
        <f t="shared" si="70"/>
        <v/>
      </c>
      <c r="N538" s="47" t="str">
        <f t="shared" si="71"/>
        <v/>
      </c>
    </row>
    <row r="539" spans="1:14" x14ac:dyDescent="0.5">
      <c r="A539" s="44">
        <v>537</v>
      </c>
      <c r="B539" s="42"/>
      <c r="C539" s="42"/>
      <c r="D539" s="50">
        <f t="shared" si="64"/>
        <v>0</v>
      </c>
      <c r="E539" s="50">
        <f t="shared" si="65"/>
        <v>0</v>
      </c>
      <c r="I539" s="47" t="str">
        <f t="shared" si="66"/>
        <v/>
      </c>
      <c r="J539" s="47" t="str">
        <f t="shared" si="67"/>
        <v/>
      </c>
      <c r="K539" s="47" t="str">
        <f t="shared" si="68"/>
        <v/>
      </c>
      <c r="L539" s="47" t="str">
        <f t="shared" si="69"/>
        <v/>
      </c>
      <c r="M539" s="47" t="str">
        <f t="shared" si="70"/>
        <v/>
      </c>
      <c r="N539" s="47" t="str">
        <f t="shared" si="71"/>
        <v/>
      </c>
    </row>
    <row r="540" spans="1:14" x14ac:dyDescent="0.5">
      <c r="A540" s="44">
        <v>538</v>
      </c>
      <c r="B540" s="42"/>
      <c r="C540" s="42"/>
      <c r="D540" s="50">
        <f t="shared" si="64"/>
        <v>0</v>
      </c>
      <c r="E540" s="50">
        <f t="shared" si="65"/>
        <v>0</v>
      </c>
      <c r="I540" s="47" t="str">
        <f t="shared" si="66"/>
        <v/>
      </c>
      <c r="J540" s="47" t="str">
        <f t="shared" si="67"/>
        <v/>
      </c>
      <c r="K540" s="47" t="str">
        <f t="shared" si="68"/>
        <v/>
      </c>
      <c r="L540" s="47" t="str">
        <f t="shared" si="69"/>
        <v/>
      </c>
      <c r="M540" s="47" t="str">
        <f t="shared" si="70"/>
        <v/>
      </c>
      <c r="N540" s="47" t="str">
        <f t="shared" si="71"/>
        <v/>
      </c>
    </row>
    <row r="541" spans="1:14" x14ac:dyDescent="0.5">
      <c r="A541" s="44">
        <v>539</v>
      </c>
      <c r="B541" s="42"/>
      <c r="C541" s="42"/>
      <c r="D541" s="50">
        <f t="shared" si="64"/>
        <v>0</v>
      </c>
      <c r="E541" s="50">
        <f t="shared" si="65"/>
        <v>0</v>
      </c>
      <c r="I541" s="47" t="str">
        <f t="shared" si="66"/>
        <v/>
      </c>
      <c r="J541" s="47" t="str">
        <f t="shared" si="67"/>
        <v/>
      </c>
      <c r="K541" s="47" t="str">
        <f t="shared" si="68"/>
        <v/>
      </c>
      <c r="L541" s="47" t="str">
        <f t="shared" si="69"/>
        <v/>
      </c>
      <c r="M541" s="47" t="str">
        <f t="shared" si="70"/>
        <v/>
      </c>
      <c r="N541" s="47" t="str">
        <f t="shared" si="71"/>
        <v/>
      </c>
    </row>
    <row r="542" spans="1:14" x14ac:dyDescent="0.5">
      <c r="A542" s="44">
        <v>540</v>
      </c>
      <c r="B542" s="42"/>
      <c r="C542" s="42"/>
      <c r="D542" s="50">
        <f t="shared" si="64"/>
        <v>0</v>
      </c>
      <c r="E542" s="50">
        <f t="shared" si="65"/>
        <v>0</v>
      </c>
      <c r="I542" s="47" t="str">
        <f t="shared" si="66"/>
        <v/>
      </c>
      <c r="J542" s="47" t="str">
        <f t="shared" si="67"/>
        <v/>
      </c>
      <c r="K542" s="47" t="str">
        <f t="shared" si="68"/>
        <v/>
      </c>
      <c r="L542" s="47" t="str">
        <f t="shared" si="69"/>
        <v/>
      </c>
      <c r="M542" s="47" t="str">
        <f t="shared" si="70"/>
        <v/>
      </c>
      <c r="N542" s="47" t="str">
        <f t="shared" si="71"/>
        <v/>
      </c>
    </row>
    <row r="543" spans="1:14" x14ac:dyDescent="0.5">
      <c r="A543" s="44">
        <v>541</v>
      </c>
      <c r="B543" s="42"/>
      <c r="C543" s="42"/>
      <c r="D543" s="50">
        <f t="shared" si="64"/>
        <v>0</v>
      </c>
      <c r="E543" s="50">
        <f t="shared" si="65"/>
        <v>0</v>
      </c>
      <c r="I543" s="47" t="str">
        <f t="shared" si="66"/>
        <v/>
      </c>
      <c r="J543" s="47" t="str">
        <f t="shared" si="67"/>
        <v/>
      </c>
      <c r="K543" s="47" t="str">
        <f t="shared" si="68"/>
        <v/>
      </c>
      <c r="L543" s="47" t="str">
        <f t="shared" si="69"/>
        <v/>
      </c>
      <c r="M543" s="47" t="str">
        <f t="shared" si="70"/>
        <v/>
      </c>
      <c r="N543" s="47" t="str">
        <f t="shared" si="71"/>
        <v/>
      </c>
    </row>
    <row r="544" spans="1:14" x14ac:dyDescent="0.5">
      <c r="A544" s="44">
        <v>542</v>
      </c>
      <c r="B544" s="42"/>
      <c r="C544" s="42"/>
      <c r="D544" s="50">
        <f t="shared" si="64"/>
        <v>0</v>
      </c>
      <c r="E544" s="50">
        <f t="shared" si="65"/>
        <v>0</v>
      </c>
      <c r="I544" s="47" t="str">
        <f t="shared" si="66"/>
        <v/>
      </c>
      <c r="J544" s="47" t="str">
        <f t="shared" si="67"/>
        <v/>
      </c>
      <c r="K544" s="47" t="str">
        <f t="shared" si="68"/>
        <v/>
      </c>
      <c r="L544" s="47" t="str">
        <f t="shared" si="69"/>
        <v/>
      </c>
      <c r="M544" s="47" t="str">
        <f t="shared" si="70"/>
        <v/>
      </c>
      <c r="N544" s="47" t="str">
        <f t="shared" si="71"/>
        <v/>
      </c>
    </row>
    <row r="545" spans="1:14" x14ac:dyDescent="0.5">
      <c r="A545" s="44">
        <v>543</v>
      </c>
      <c r="B545" s="42"/>
      <c r="C545" s="42"/>
      <c r="D545" s="50">
        <f t="shared" si="64"/>
        <v>0</v>
      </c>
      <c r="E545" s="50">
        <f t="shared" si="65"/>
        <v>0</v>
      </c>
      <c r="I545" s="47" t="str">
        <f t="shared" si="66"/>
        <v/>
      </c>
      <c r="J545" s="47" t="str">
        <f t="shared" si="67"/>
        <v/>
      </c>
      <c r="K545" s="47" t="str">
        <f t="shared" si="68"/>
        <v/>
      </c>
      <c r="L545" s="47" t="str">
        <f t="shared" si="69"/>
        <v/>
      </c>
      <c r="M545" s="47" t="str">
        <f t="shared" si="70"/>
        <v/>
      </c>
      <c r="N545" s="47" t="str">
        <f t="shared" si="71"/>
        <v/>
      </c>
    </row>
    <row r="546" spans="1:14" x14ac:dyDescent="0.5">
      <c r="A546" s="44">
        <v>544</v>
      </c>
      <c r="B546" s="42"/>
      <c r="C546" s="42"/>
      <c r="D546" s="50">
        <f t="shared" si="64"/>
        <v>0</v>
      </c>
      <c r="E546" s="50">
        <f t="shared" si="65"/>
        <v>0</v>
      </c>
      <c r="I546" s="47" t="str">
        <f t="shared" si="66"/>
        <v/>
      </c>
      <c r="J546" s="47" t="str">
        <f t="shared" si="67"/>
        <v/>
      </c>
      <c r="K546" s="47" t="str">
        <f t="shared" si="68"/>
        <v/>
      </c>
      <c r="L546" s="47" t="str">
        <f t="shared" si="69"/>
        <v/>
      </c>
      <c r="M546" s="47" t="str">
        <f t="shared" si="70"/>
        <v/>
      </c>
      <c r="N546" s="47" t="str">
        <f t="shared" si="71"/>
        <v/>
      </c>
    </row>
    <row r="547" spans="1:14" x14ac:dyDescent="0.5">
      <c r="A547" s="44">
        <v>545</v>
      </c>
      <c r="B547" s="42"/>
      <c r="C547" s="42"/>
      <c r="D547" s="50">
        <f t="shared" si="64"/>
        <v>0</v>
      </c>
      <c r="E547" s="50">
        <f t="shared" si="65"/>
        <v>0</v>
      </c>
      <c r="I547" s="47" t="str">
        <f t="shared" si="66"/>
        <v/>
      </c>
      <c r="J547" s="47" t="str">
        <f t="shared" si="67"/>
        <v/>
      </c>
      <c r="K547" s="47" t="str">
        <f t="shared" si="68"/>
        <v/>
      </c>
      <c r="L547" s="47" t="str">
        <f t="shared" si="69"/>
        <v/>
      </c>
      <c r="M547" s="47" t="str">
        <f t="shared" si="70"/>
        <v/>
      </c>
      <c r="N547" s="47" t="str">
        <f t="shared" si="71"/>
        <v/>
      </c>
    </row>
    <row r="548" spans="1:14" x14ac:dyDescent="0.5">
      <c r="A548" s="44">
        <v>546</v>
      </c>
      <c r="B548" s="42"/>
      <c r="C548" s="42"/>
      <c r="D548" s="50">
        <f t="shared" si="64"/>
        <v>0</v>
      </c>
      <c r="E548" s="50">
        <f t="shared" si="65"/>
        <v>0</v>
      </c>
      <c r="I548" s="47" t="str">
        <f t="shared" si="66"/>
        <v/>
      </c>
      <c r="J548" s="47" t="str">
        <f t="shared" si="67"/>
        <v/>
      </c>
      <c r="K548" s="47" t="str">
        <f t="shared" si="68"/>
        <v/>
      </c>
      <c r="L548" s="47" t="str">
        <f t="shared" si="69"/>
        <v/>
      </c>
      <c r="M548" s="47" t="str">
        <f t="shared" si="70"/>
        <v/>
      </c>
      <c r="N548" s="47" t="str">
        <f t="shared" si="71"/>
        <v/>
      </c>
    </row>
    <row r="549" spans="1:14" x14ac:dyDescent="0.5">
      <c r="A549" s="44">
        <v>547</v>
      </c>
      <c r="B549" s="42"/>
      <c r="C549" s="42"/>
      <c r="D549" s="50">
        <f t="shared" si="64"/>
        <v>0</v>
      </c>
      <c r="E549" s="50">
        <f t="shared" si="65"/>
        <v>0</v>
      </c>
      <c r="I549" s="47" t="str">
        <f t="shared" si="66"/>
        <v/>
      </c>
      <c r="J549" s="47" t="str">
        <f t="shared" si="67"/>
        <v/>
      </c>
      <c r="K549" s="47" t="str">
        <f t="shared" si="68"/>
        <v/>
      </c>
      <c r="L549" s="47" t="str">
        <f t="shared" si="69"/>
        <v/>
      </c>
      <c r="M549" s="47" t="str">
        <f t="shared" si="70"/>
        <v/>
      </c>
      <c r="N549" s="47" t="str">
        <f t="shared" si="71"/>
        <v/>
      </c>
    </row>
    <row r="550" spans="1:14" x14ac:dyDescent="0.5">
      <c r="A550" s="44">
        <v>548</v>
      </c>
      <c r="B550" s="42"/>
      <c r="C550" s="42"/>
      <c r="D550" s="50">
        <f t="shared" si="64"/>
        <v>0</v>
      </c>
      <c r="E550" s="50">
        <f t="shared" si="65"/>
        <v>0</v>
      </c>
      <c r="I550" s="47" t="str">
        <f t="shared" si="66"/>
        <v/>
      </c>
      <c r="J550" s="47" t="str">
        <f t="shared" si="67"/>
        <v/>
      </c>
      <c r="K550" s="47" t="str">
        <f t="shared" si="68"/>
        <v/>
      </c>
      <c r="L550" s="47" t="str">
        <f t="shared" si="69"/>
        <v/>
      </c>
      <c r="M550" s="47" t="str">
        <f t="shared" si="70"/>
        <v/>
      </c>
      <c r="N550" s="47" t="str">
        <f t="shared" si="71"/>
        <v/>
      </c>
    </row>
    <row r="551" spans="1:14" x14ac:dyDescent="0.5">
      <c r="A551" s="44">
        <v>549</v>
      </c>
      <c r="B551" s="42"/>
      <c r="C551" s="42"/>
      <c r="D551" s="50">
        <f t="shared" si="64"/>
        <v>0</v>
      </c>
      <c r="E551" s="50">
        <f t="shared" si="65"/>
        <v>0</v>
      </c>
      <c r="I551" s="47" t="str">
        <f t="shared" si="66"/>
        <v/>
      </c>
      <c r="J551" s="47" t="str">
        <f t="shared" si="67"/>
        <v/>
      </c>
      <c r="K551" s="47" t="str">
        <f t="shared" si="68"/>
        <v/>
      </c>
      <c r="L551" s="47" t="str">
        <f t="shared" si="69"/>
        <v/>
      </c>
      <c r="M551" s="47" t="str">
        <f t="shared" si="70"/>
        <v/>
      </c>
      <c r="N551" s="47" t="str">
        <f t="shared" si="71"/>
        <v/>
      </c>
    </row>
    <row r="552" spans="1:14" x14ac:dyDescent="0.5">
      <c r="A552" s="44">
        <v>550</v>
      </c>
      <c r="B552" s="42"/>
      <c r="C552" s="42"/>
      <c r="D552" s="50">
        <f t="shared" si="64"/>
        <v>0</v>
      </c>
      <c r="E552" s="50">
        <f t="shared" si="65"/>
        <v>0</v>
      </c>
      <c r="I552" s="47" t="str">
        <f t="shared" si="66"/>
        <v/>
      </c>
      <c r="J552" s="47" t="str">
        <f t="shared" si="67"/>
        <v/>
      </c>
      <c r="K552" s="47" t="str">
        <f t="shared" si="68"/>
        <v/>
      </c>
      <c r="L552" s="47" t="str">
        <f t="shared" si="69"/>
        <v/>
      </c>
      <c r="M552" s="47" t="str">
        <f t="shared" si="70"/>
        <v/>
      </c>
      <c r="N552" s="47" t="str">
        <f t="shared" si="71"/>
        <v/>
      </c>
    </row>
    <row r="553" spans="1:14" x14ac:dyDescent="0.5">
      <c r="A553" s="44">
        <v>551</v>
      </c>
      <c r="B553" s="42"/>
      <c r="C553" s="42"/>
      <c r="D553" s="50">
        <f t="shared" si="64"/>
        <v>0</v>
      </c>
      <c r="E553" s="50">
        <f t="shared" si="65"/>
        <v>0</v>
      </c>
      <c r="I553" s="47" t="str">
        <f t="shared" si="66"/>
        <v/>
      </c>
      <c r="J553" s="47" t="str">
        <f t="shared" si="67"/>
        <v/>
      </c>
      <c r="K553" s="47" t="str">
        <f t="shared" si="68"/>
        <v/>
      </c>
      <c r="L553" s="47" t="str">
        <f t="shared" si="69"/>
        <v/>
      </c>
      <c r="M553" s="47" t="str">
        <f t="shared" si="70"/>
        <v/>
      </c>
      <c r="N553" s="47" t="str">
        <f t="shared" si="71"/>
        <v/>
      </c>
    </row>
    <row r="554" spans="1:14" x14ac:dyDescent="0.5">
      <c r="A554" s="44">
        <v>552</v>
      </c>
      <c r="B554" s="42"/>
      <c r="C554" s="42"/>
      <c r="D554" s="50">
        <f t="shared" si="64"/>
        <v>0</v>
      </c>
      <c r="E554" s="50">
        <f t="shared" si="65"/>
        <v>0</v>
      </c>
      <c r="I554" s="47" t="str">
        <f t="shared" si="66"/>
        <v/>
      </c>
      <c r="J554" s="47" t="str">
        <f t="shared" si="67"/>
        <v/>
      </c>
      <c r="K554" s="47" t="str">
        <f t="shared" si="68"/>
        <v/>
      </c>
      <c r="L554" s="47" t="str">
        <f t="shared" si="69"/>
        <v/>
      </c>
      <c r="M554" s="47" t="str">
        <f t="shared" si="70"/>
        <v/>
      </c>
      <c r="N554" s="47" t="str">
        <f t="shared" si="71"/>
        <v/>
      </c>
    </row>
    <row r="555" spans="1:14" x14ac:dyDescent="0.5">
      <c r="A555" s="44">
        <v>553</v>
      </c>
      <c r="B555" s="42"/>
      <c r="C555" s="42"/>
      <c r="D555" s="50">
        <f t="shared" si="64"/>
        <v>0</v>
      </c>
      <c r="E555" s="50">
        <f t="shared" si="65"/>
        <v>0</v>
      </c>
      <c r="I555" s="47" t="str">
        <f t="shared" si="66"/>
        <v/>
      </c>
      <c r="J555" s="47" t="str">
        <f t="shared" si="67"/>
        <v/>
      </c>
      <c r="K555" s="47" t="str">
        <f t="shared" si="68"/>
        <v/>
      </c>
      <c r="L555" s="47" t="str">
        <f t="shared" si="69"/>
        <v/>
      </c>
      <c r="M555" s="47" t="str">
        <f t="shared" si="70"/>
        <v/>
      </c>
      <c r="N555" s="47" t="str">
        <f t="shared" si="71"/>
        <v/>
      </c>
    </row>
    <row r="556" spans="1:14" x14ac:dyDescent="0.5">
      <c r="A556" s="44">
        <v>554</v>
      </c>
      <c r="B556" s="42"/>
      <c r="C556" s="42"/>
      <c r="D556" s="50">
        <f t="shared" si="64"/>
        <v>0</v>
      </c>
      <c r="E556" s="50">
        <f t="shared" si="65"/>
        <v>0</v>
      </c>
      <c r="I556" s="47" t="str">
        <f t="shared" si="66"/>
        <v/>
      </c>
      <c r="J556" s="47" t="str">
        <f t="shared" si="67"/>
        <v/>
      </c>
      <c r="K556" s="47" t="str">
        <f t="shared" si="68"/>
        <v/>
      </c>
      <c r="L556" s="47" t="str">
        <f t="shared" si="69"/>
        <v/>
      </c>
      <c r="M556" s="47" t="str">
        <f t="shared" si="70"/>
        <v/>
      </c>
      <c r="N556" s="47" t="str">
        <f t="shared" si="71"/>
        <v/>
      </c>
    </row>
    <row r="557" spans="1:14" x14ac:dyDescent="0.5">
      <c r="A557" s="44">
        <v>555</v>
      </c>
      <c r="B557" s="42"/>
      <c r="C557" s="42"/>
      <c r="D557" s="50">
        <f t="shared" si="64"/>
        <v>0</v>
      </c>
      <c r="E557" s="50">
        <f t="shared" si="65"/>
        <v>0</v>
      </c>
      <c r="I557" s="47" t="str">
        <f t="shared" si="66"/>
        <v/>
      </c>
      <c r="J557" s="47" t="str">
        <f t="shared" si="67"/>
        <v/>
      </c>
      <c r="K557" s="47" t="str">
        <f t="shared" si="68"/>
        <v/>
      </c>
      <c r="L557" s="47" t="str">
        <f t="shared" si="69"/>
        <v/>
      </c>
      <c r="M557" s="47" t="str">
        <f t="shared" si="70"/>
        <v/>
      </c>
      <c r="N557" s="47" t="str">
        <f t="shared" si="71"/>
        <v/>
      </c>
    </row>
    <row r="558" spans="1:14" x14ac:dyDescent="0.5">
      <c r="A558" s="44">
        <v>556</v>
      </c>
      <c r="B558" s="42"/>
      <c r="C558" s="42"/>
      <c r="D558" s="50">
        <f t="shared" si="64"/>
        <v>0</v>
      </c>
      <c r="E558" s="50">
        <f t="shared" si="65"/>
        <v>0</v>
      </c>
      <c r="I558" s="47" t="str">
        <f t="shared" si="66"/>
        <v/>
      </c>
      <c r="J558" s="47" t="str">
        <f t="shared" si="67"/>
        <v/>
      </c>
      <c r="K558" s="47" t="str">
        <f t="shared" si="68"/>
        <v/>
      </c>
      <c r="L558" s="47" t="str">
        <f t="shared" si="69"/>
        <v/>
      </c>
      <c r="M558" s="47" t="str">
        <f t="shared" si="70"/>
        <v/>
      </c>
      <c r="N558" s="47" t="str">
        <f t="shared" si="71"/>
        <v/>
      </c>
    </row>
    <row r="559" spans="1:14" x14ac:dyDescent="0.5">
      <c r="A559" s="44">
        <v>557</v>
      </c>
      <c r="B559" s="42"/>
      <c r="C559" s="42"/>
      <c r="D559" s="50">
        <f t="shared" si="64"/>
        <v>0</v>
      </c>
      <c r="E559" s="50">
        <f t="shared" si="65"/>
        <v>0</v>
      </c>
      <c r="I559" s="47" t="str">
        <f t="shared" si="66"/>
        <v/>
      </c>
      <c r="J559" s="47" t="str">
        <f t="shared" si="67"/>
        <v/>
      </c>
      <c r="K559" s="47" t="str">
        <f t="shared" si="68"/>
        <v/>
      </c>
      <c r="L559" s="47" t="str">
        <f t="shared" si="69"/>
        <v/>
      </c>
      <c r="M559" s="47" t="str">
        <f t="shared" si="70"/>
        <v/>
      </c>
      <c r="N559" s="47" t="str">
        <f t="shared" si="71"/>
        <v/>
      </c>
    </row>
    <row r="560" spans="1:14" x14ac:dyDescent="0.5">
      <c r="A560" s="44">
        <v>558</v>
      </c>
      <c r="B560" s="42"/>
      <c r="C560" s="42"/>
      <c r="D560" s="50">
        <f t="shared" si="64"/>
        <v>0</v>
      </c>
      <c r="E560" s="50">
        <f t="shared" si="65"/>
        <v>0</v>
      </c>
      <c r="I560" s="47" t="str">
        <f t="shared" si="66"/>
        <v/>
      </c>
      <c r="J560" s="47" t="str">
        <f t="shared" si="67"/>
        <v/>
      </c>
      <c r="K560" s="47" t="str">
        <f t="shared" si="68"/>
        <v/>
      </c>
      <c r="L560" s="47" t="str">
        <f t="shared" si="69"/>
        <v/>
      </c>
      <c r="M560" s="47" t="str">
        <f t="shared" si="70"/>
        <v/>
      </c>
      <c r="N560" s="47" t="str">
        <f t="shared" si="71"/>
        <v/>
      </c>
    </row>
    <row r="561" spans="1:14" x14ac:dyDescent="0.5">
      <c r="A561" s="44">
        <v>559</v>
      </c>
      <c r="B561" s="42"/>
      <c r="C561" s="42"/>
      <c r="D561" s="50">
        <f t="shared" si="64"/>
        <v>0</v>
      </c>
      <c r="E561" s="50">
        <f t="shared" si="65"/>
        <v>0</v>
      </c>
      <c r="I561" s="47" t="str">
        <f t="shared" si="66"/>
        <v/>
      </c>
      <c r="J561" s="47" t="str">
        <f t="shared" si="67"/>
        <v/>
      </c>
      <c r="K561" s="47" t="str">
        <f t="shared" si="68"/>
        <v/>
      </c>
      <c r="L561" s="47" t="str">
        <f t="shared" si="69"/>
        <v/>
      </c>
      <c r="M561" s="47" t="str">
        <f t="shared" si="70"/>
        <v/>
      </c>
      <c r="N561" s="47" t="str">
        <f t="shared" si="71"/>
        <v/>
      </c>
    </row>
    <row r="562" spans="1:14" x14ac:dyDescent="0.5">
      <c r="A562" s="44">
        <v>560</v>
      </c>
      <c r="B562" s="42"/>
      <c r="C562" s="42"/>
      <c r="D562" s="50">
        <f t="shared" si="64"/>
        <v>0</v>
      </c>
      <c r="E562" s="50">
        <f t="shared" si="65"/>
        <v>0</v>
      </c>
      <c r="I562" s="47" t="str">
        <f t="shared" si="66"/>
        <v/>
      </c>
      <c r="J562" s="47" t="str">
        <f t="shared" si="67"/>
        <v/>
      </c>
      <c r="K562" s="47" t="str">
        <f t="shared" si="68"/>
        <v/>
      </c>
      <c r="L562" s="47" t="str">
        <f t="shared" si="69"/>
        <v/>
      </c>
      <c r="M562" s="47" t="str">
        <f t="shared" si="70"/>
        <v/>
      </c>
      <c r="N562" s="47" t="str">
        <f t="shared" si="71"/>
        <v/>
      </c>
    </row>
    <row r="563" spans="1:14" x14ac:dyDescent="0.5">
      <c r="A563" s="44">
        <v>561</v>
      </c>
      <c r="B563" s="42"/>
      <c r="C563" s="42"/>
      <c r="D563" s="50">
        <f t="shared" si="64"/>
        <v>0</v>
      </c>
      <c r="E563" s="50">
        <f t="shared" si="65"/>
        <v>0</v>
      </c>
      <c r="I563" s="47" t="str">
        <f t="shared" si="66"/>
        <v/>
      </c>
      <c r="J563" s="47" t="str">
        <f t="shared" si="67"/>
        <v/>
      </c>
      <c r="K563" s="47" t="str">
        <f t="shared" si="68"/>
        <v/>
      </c>
      <c r="L563" s="47" t="str">
        <f t="shared" si="69"/>
        <v/>
      </c>
      <c r="M563" s="47" t="str">
        <f t="shared" si="70"/>
        <v/>
      </c>
      <c r="N563" s="47" t="str">
        <f t="shared" si="71"/>
        <v/>
      </c>
    </row>
    <row r="564" spans="1:14" x14ac:dyDescent="0.5">
      <c r="A564" s="44">
        <v>562</v>
      </c>
      <c r="B564" s="42"/>
      <c r="C564" s="42"/>
      <c r="D564" s="50">
        <f t="shared" si="64"/>
        <v>0</v>
      </c>
      <c r="E564" s="50">
        <f t="shared" si="65"/>
        <v>0</v>
      </c>
      <c r="I564" s="47" t="str">
        <f t="shared" si="66"/>
        <v/>
      </c>
      <c r="J564" s="47" t="str">
        <f t="shared" si="67"/>
        <v/>
      </c>
      <c r="K564" s="47" t="str">
        <f t="shared" si="68"/>
        <v/>
      </c>
      <c r="L564" s="47" t="str">
        <f t="shared" si="69"/>
        <v/>
      </c>
      <c r="M564" s="47" t="str">
        <f t="shared" si="70"/>
        <v/>
      </c>
      <c r="N564" s="47" t="str">
        <f t="shared" si="71"/>
        <v/>
      </c>
    </row>
    <row r="565" spans="1:14" x14ac:dyDescent="0.5">
      <c r="A565" s="44">
        <v>563</v>
      </c>
      <c r="B565" s="42"/>
      <c r="C565" s="42"/>
      <c r="D565" s="50">
        <f t="shared" si="64"/>
        <v>0</v>
      </c>
      <c r="E565" s="50">
        <f t="shared" si="65"/>
        <v>0</v>
      </c>
      <c r="I565" s="47" t="str">
        <f t="shared" si="66"/>
        <v/>
      </c>
      <c r="J565" s="47" t="str">
        <f t="shared" si="67"/>
        <v/>
      </c>
      <c r="K565" s="47" t="str">
        <f t="shared" si="68"/>
        <v/>
      </c>
      <c r="L565" s="47" t="str">
        <f t="shared" si="69"/>
        <v/>
      </c>
      <c r="M565" s="47" t="str">
        <f t="shared" si="70"/>
        <v/>
      </c>
      <c r="N565" s="47" t="str">
        <f t="shared" si="71"/>
        <v/>
      </c>
    </row>
    <row r="566" spans="1:14" x14ac:dyDescent="0.5">
      <c r="A566" s="44">
        <v>564</v>
      </c>
      <c r="B566" s="42"/>
      <c r="C566" s="42"/>
      <c r="D566" s="50">
        <f t="shared" si="64"/>
        <v>0</v>
      </c>
      <c r="E566" s="50">
        <f t="shared" si="65"/>
        <v>0</v>
      </c>
      <c r="I566" s="47" t="str">
        <f t="shared" si="66"/>
        <v/>
      </c>
      <c r="J566" s="47" t="str">
        <f t="shared" si="67"/>
        <v/>
      </c>
      <c r="K566" s="47" t="str">
        <f t="shared" si="68"/>
        <v/>
      </c>
      <c r="L566" s="47" t="str">
        <f t="shared" si="69"/>
        <v/>
      </c>
      <c r="M566" s="47" t="str">
        <f t="shared" si="70"/>
        <v/>
      </c>
      <c r="N566" s="47" t="str">
        <f t="shared" si="71"/>
        <v/>
      </c>
    </row>
    <row r="567" spans="1:14" x14ac:dyDescent="0.5">
      <c r="A567" s="44">
        <v>565</v>
      </c>
      <c r="B567" s="42"/>
      <c r="C567" s="42"/>
      <c r="D567" s="50">
        <f t="shared" si="64"/>
        <v>0</v>
      </c>
      <c r="E567" s="50">
        <f t="shared" si="65"/>
        <v>0</v>
      </c>
      <c r="I567" s="47" t="str">
        <f t="shared" si="66"/>
        <v/>
      </c>
      <c r="J567" s="47" t="str">
        <f t="shared" si="67"/>
        <v/>
      </c>
      <c r="K567" s="47" t="str">
        <f t="shared" si="68"/>
        <v/>
      </c>
      <c r="L567" s="47" t="str">
        <f t="shared" si="69"/>
        <v/>
      </c>
      <c r="M567" s="47" t="str">
        <f t="shared" si="70"/>
        <v/>
      </c>
      <c r="N567" s="47" t="str">
        <f t="shared" si="71"/>
        <v/>
      </c>
    </row>
    <row r="568" spans="1:14" x14ac:dyDescent="0.5">
      <c r="A568" s="44">
        <v>566</v>
      </c>
      <c r="B568" s="42"/>
      <c r="C568" s="42"/>
      <c r="D568" s="50">
        <f t="shared" si="64"/>
        <v>0</v>
      </c>
      <c r="E568" s="50">
        <f t="shared" si="65"/>
        <v>0</v>
      </c>
      <c r="I568" s="47" t="str">
        <f t="shared" si="66"/>
        <v/>
      </c>
      <c r="J568" s="47" t="str">
        <f t="shared" si="67"/>
        <v/>
      </c>
      <c r="K568" s="47" t="str">
        <f t="shared" si="68"/>
        <v/>
      </c>
      <c r="L568" s="47" t="str">
        <f t="shared" si="69"/>
        <v/>
      </c>
      <c r="M568" s="47" t="str">
        <f t="shared" si="70"/>
        <v/>
      </c>
      <c r="N568" s="47" t="str">
        <f t="shared" si="71"/>
        <v/>
      </c>
    </row>
    <row r="569" spans="1:14" x14ac:dyDescent="0.5">
      <c r="A569" s="44">
        <v>567</v>
      </c>
      <c r="B569" s="42"/>
      <c r="C569" s="42"/>
      <c r="D569" s="50">
        <f t="shared" si="64"/>
        <v>0</v>
      </c>
      <c r="E569" s="50">
        <f t="shared" si="65"/>
        <v>0</v>
      </c>
      <c r="I569" s="47" t="str">
        <f t="shared" si="66"/>
        <v/>
      </c>
      <c r="J569" s="47" t="str">
        <f t="shared" si="67"/>
        <v/>
      </c>
      <c r="K569" s="47" t="str">
        <f t="shared" si="68"/>
        <v/>
      </c>
      <c r="L569" s="47" t="str">
        <f t="shared" si="69"/>
        <v/>
      </c>
      <c r="M569" s="47" t="str">
        <f t="shared" si="70"/>
        <v/>
      </c>
      <c r="N569" s="47" t="str">
        <f t="shared" si="71"/>
        <v/>
      </c>
    </row>
    <row r="570" spans="1:14" x14ac:dyDescent="0.5">
      <c r="A570" s="44">
        <v>568</v>
      </c>
      <c r="B570" s="42"/>
      <c r="C570" s="42"/>
      <c r="D570" s="50">
        <f t="shared" si="64"/>
        <v>0</v>
      </c>
      <c r="E570" s="50">
        <f t="shared" si="65"/>
        <v>0</v>
      </c>
      <c r="I570" s="47" t="str">
        <f t="shared" si="66"/>
        <v/>
      </c>
      <c r="J570" s="47" t="str">
        <f t="shared" si="67"/>
        <v/>
      </c>
      <c r="K570" s="47" t="str">
        <f t="shared" si="68"/>
        <v/>
      </c>
      <c r="L570" s="47" t="str">
        <f t="shared" si="69"/>
        <v/>
      </c>
      <c r="M570" s="47" t="str">
        <f t="shared" si="70"/>
        <v/>
      </c>
      <c r="N570" s="47" t="str">
        <f t="shared" si="71"/>
        <v/>
      </c>
    </row>
    <row r="571" spans="1:14" x14ac:dyDescent="0.5">
      <c r="A571" s="44">
        <v>569</v>
      </c>
      <c r="B571" s="42"/>
      <c r="C571" s="42"/>
      <c r="D571" s="50">
        <f t="shared" si="64"/>
        <v>0</v>
      </c>
      <c r="E571" s="50">
        <f t="shared" si="65"/>
        <v>0</v>
      </c>
      <c r="I571" s="47" t="str">
        <f t="shared" si="66"/>
        <v/>
      </c>
      <c r="J571" s="47" t="str">
        <f t="shared" si="67"/>
        <v/>
      </c>
      <c r="K571" s="47" t="str">
        <f t="shared" si="68"/>
        <v/>
      </c>
      <c r="L571" s="47" t="str">
        <f t="shared" si="69"/>
        <v/>
      </c>
      <c r="M571" s="47" t="str">
        <f t="shared" si="70"/>
        <v/>
      </c>
      <c r="N571" s="47" t="str">
        <f t="shared" si="71"/>
        <v/>
      </c>
    </row>
    <row r="572" spans="1:14" x14ac:dyDescent="0.5">
      <c r="A572" s="44">
        <v>570</v>
      </c>
      <c r="B572" s="42"/>
      <c r="C572" s="42"/>
      <c r="D572" s="50">
        <f t="shared" si="64"/>
        <v>0</v>
      </c>
      <c r="E572" s="50">
        <f t="shared" si="65"/>
        <v>0</v>
      </c>
      <c r="I572" s="47" t="str">
        <f t="shared" si="66"/>
        <v/>
      </c>
      <c r="J572" s="47" t="str">
        <f t="shared" si="67"/>
        <v/>
      </c>
      <c r="K572" s="47" t="str">
        <f t="shared" si="68"/>
        <v/>
      </c>
      <c r="L572" s="47" t="str">
        <f t="shared" si="69"/>
        <v/>
      </c>
      <c r="M572" s="47" t="str">
        <f t="shared" si="70"/>
        <v/>
      </c>
      <c r="N572" s="47" t="str">
        <f t="shared" si="71"/>
        <v/>
      </c>
    </row>
    <row r="573" spans="1:14" x14ac:dyDescent="0.5">
      <c r="A573" s="44">
        <v>571</v>
      </c>
      <c r="B573" s="42"/>
      <c r="C573" s="42"/>
      <c r="D573" s="50">
        <f t="shared" si="64"/>
        <v>0</v>
      </c>
      <c r="E573" s="50">
        <f t="shared" si="65"/>
        <v>0</v>
      </c>
      <c r="I573" s="47" t="str">
        <f t="shared" si="66"/>
        <v/>
      </c>
      <c r="J573" s="47" t="str">
        <f t="shared" si="67"/>
        <v/>
      </c>
      <c r="K573" s="47" t="str">
        <f t="shared" si="68"/>
        <v/>
      </c>
      <c r="L573" s="47" t="str">
        <f t="shared" si="69"/>
        <v/>
      </c>
      <c r="M573" s="47" t="str">
        <f t="shared" si="70"/>
        <v/>
      </c>
      <c r="N573" s="47" t="str">
        <f t="shared" si="71"/>
        <v/>
      </c>
    </row>
    <row r="574" spans="1:14" x14ac:dyDescent="0.5">
      <c r="A574" s="44">
        <v>572</v>
      </c>
      <c r="B574" s="42"/>
      <c r="C574" s="42"/>
      <c r="D574" s="50">
        <f t="shared" si="64"/>
        <v>0</v>
      </c>
      <c r="E574" s="50">
        <f t="shared" si="65"/>
        <v>0</v>
      </c>
      <c r="I574" s="47" t="str">
        <f t="shared" si="66"/>
        <v/>
      </c>
      <c r="J574" s="47" t="str">
        <f t="shared" si="67"/>
        <v/>
      </c>
      <c r="K574" s="47" t="str">
        <f t="shared" si="68"/>
        <v/>
      </c>
      <c r="L574" s="47" t="str">
        <f t="shared" si="69"/>
        <v/>
      </c>
      <c r="M574" s="47" t="str">
        <f t="shared" si="70"/>
        <v/>
      </c>
      <c r="N574" s="47" t="str">
        <f t="shared" si="71"/>
        <v/>
      </c>
    </row>
    <row r="575" spans="1:14" x14ac:dyDescent="0.5">
      <c r="A575" s="44">
        <v>573</v>
      </c>
      <c r="B575" s="42"/>
      <c r="C575" s="42"/>
      <c r="D575" s="50">
        <f t="shared" si="64"/>
        <v>0</v>
      </c>
      <c r="E575" s="50">
        <f t="shared" si="65"/>
        <v>0</v>
      </c>
      <c r="I575" s="47" t="str">
        <f t="shared" si="66"/>
        <v/>
      </c>
      <c r="J575" s="47" t="str">
        <f t="shared" si="67"/>
        <v/>
      </c>
      <c r="K575" s="47" t="str">
        <f t="shared" si="68"/>
        <v/>
      </c>
      <c r="L575" s="47" t="str">
        <f t="shared" si="69"/>
        <v/>
      </c>
      <c r="M575" s="47" t="str">
        <f t="shared" si="70"/>
        <v/>
      </c>
      <c r="N575" s="47" t="str">
        <f t="shared" si="71"/>
        <v/>
      </c>
    </row>
    <row r="576" spans="1:14" x14ac:dyDescent="0.5">
      <c r="A576" s="44">
        <v>574</v>
      </c>
      <c r="B576" s="42"/>
      <c r="C576" s="42"/>
      <c r="D576" s="50">
        <f t="shared" si="64"/>
        <v>0</v>
      </c>
      <c r="E576" s="50">
        <f t="shared" si="65"/>
        <v>0</v>
      </c>
      <c r="I576" s="47" t="str">
        <f t="shared" si="66"/>
        <v/>
      </c>
      <c r="J576" s="47" t="str">
        <f t="shared" si="67"/>
        <v/>
      </c>
      <c r="K576" s="47" t="str">
        <f t="shared" si="68"/>
        <v/>
      </c>
      <c r="L576" s="47" t="str">
        <f t="shared" si="69"/>
        <v/>
      </c>
      <c r="M576" s="47" t="str">
        <f t="shared" si="70"/>
        <v/>
      </c>
      <c r="N576" s="47" t="str">
        <f t="shared" si="71"/>
        <v/>
      </c>
    </row>
    <row r="577" spans="1:14" x14ac:dyDescent="0.5">
      <c r="A577" s="44">
        <v>575</v>
      </c>
      <c r="B577" s="42"/>
      <c r="C577" s="42"/>
      <c r="D577" s="50">
        <f t="shared" si="64"/>
        <v>0</v>
      </c>
      <c r="E577" s="50">
        <f t="shared" si="65"/>
        <v>0</v>
      </c>
      <c r="I577" s="47" t="str">
        <f t="shared" si="66"/>
        <v/>
      </c>
      <c r="J577" s="47" t="str">
        <f t="shared" si="67"/>
        <v/>
      </c>
      <c r="K577" s="47" t="str">
        <f t="shared" si="68"/>
        <v/>
      </c>
      <c r="L577" s="47" t="str">
        <f t="shared" si="69"/>
        <v/>
      </c>
      <c r="M577" s="47" t="str">
        <f t="shared" si="70"/>
        <v/>
      </c>
      <c r="N577" s="47" t="str">
        <f t="shared" si="71"/>
        <v/>
      </c>
    </row>
    <row r="578" spans="1:14" x14ac:dyDescent="0.5">
      <c r="A578" s="44">
        <v>576</v>
      </c>
      <c r="B578" s="42"/>
      <c r="C578" s="42"/>
      <c r="D578" s="50">
        <f t="shared" si="64"/>
        <v>0</v>
      </c>
      <c r="E578" s="50">
        <f t="shared" si="65"/>
        <v>0</v>
      </c>
      <c r="I578" s="47" t="str">
        <f t="shared" si="66"/>
        <v/>
      </c>
      <c r="J578" s="47" t="str">
        <f t="shared" si="67"/>
        <v/>
      </c>
      <c r="K578" s="47" t="str">
        <f t="shared" si="68"/>
        <v/>
      </c>
      <c r="L578" s="47" t="str">
        <f t="shared" si="69"/>
        <v/>
      </c>
      <c r="M578" s="47" t="str">
        <f t="shared" si="70"/>
        <v/>
      </c>
      <c r="N578" s="47" t="str">
        <f t="shared" si="71"/>
        <v/>
      </c>
    </row>
    <row r="579" spans="1:14" x14ac:dyDescent="0.5">
      <c r="A579" s="44">
        <v>577</v>
      </c>
      <c r="B579" s="42"/>
      <c r="C579" s="42"/>
      <c r="D579" s="50">
        <f t="shared" ref="D579:D642" si="72">COUNT(B579)</f>
        <v>0</v>
      </c>
      <c r="E579" s="50">
        <f t="shared" ref="E579:E642" si="73">COUNT(C579)</f>
        <v>0</v>
      </c>
      <c r="I579" s="47" t="str">
        <f t="shared" si="66"/>
        <v/>
      </c>
      <c r="J579" s="47" t="str">
        <f t="shared" si="67"/>
        <v/>
      </c>
      <c r="K579" s="47" t="str">
        <f t="shared" si="68"/>
        <v/>
      </c>
      <c r="L579" s="47" t="str">
        <f t="shared" si="69"/>
        <v/>
      </c>
      <c r="M579" s="47" t="str">
        <f t="shared" si="70"/>
        <v/>
      </c>
      <c r="N579" s="47" t="str">
        <f t="shared" si="71"/>
        <v/>
      </c>
    </row>
    <row r="580" spans="1:14" x14ac:dyDescent="0.5">
      <c r="A580" s="44">
        <v>578</v>
      </c>
      <c r="B580" s="42"/>
      <c r="C580" s="42"/>
      <c r="D580" s="50">
        <f t="shared" si="72"/>
        <v>0</v>
      </c>
      <c r="E580" s="50">
        <f t="shared" si="73"/>
        <v>0</v>
      </c>
      <c r="I580" s="47" t="str">
        <f t="shared" ref="I580:I643" si="74">IF(D580=0,"",B580-B$1003)</f>
        <v/>
      </c>
      <c r="J580" s="47" t="str">
        <f t="shared" ref="J580:J643" si="75">IF(E580=0,"",C580-C$1003)</f>
        <v/>
      </c>
      <c r="K580" s="47" t="str">
        <f t="shared" ref="K580:K643" si="76">IF(D580=0,"",ABS(I580))</f>
        <v/>
      </c>
      <c r="L580" s="47" t="str">
        <f t="shared" ref="L580:L643" si="77">IF(E580=0,"",ABS(J580))</f>
        <v/>
      </c>
      <c r="M580" s="47" t="str">
        <f t="shared" ref="M580:M643" si="78">IF(D580=0,"",(K580-K$1006)^2)</f>
        <v/>
      </c>
      <c r="N580" s="47" t="str">
        <f t="shared" ref="N580:N643" si="79">IF(E580=0,"",(L580-L$1006)^2)</f>
        <v/>
      </c>
    </row>
    <row r="581" spans="1:14" x14ac:dyDescent="0.5">
      <c r="A581" s="44">
        <v>579</v>
      </c>
      <c r="B581" s="42"/>
      <c r="C581" s="42"/>
      <c r="D581" s="50">
        <f t="shared" si="72"/>
        <v>0</v>
      </c>
      <c r="E581" s="50">
        <f t="shared" si="73"/>
        <v>0</v>
      </c>
      <c r="I581" s="47" t="str">
        <f t="shared" si="74"/>
        <v/>
      </c>
      <c r="J581" s="47" t="str">
        <f t="shared" si="75"/>
        <v/>
      </c>
      <c r="K581" s="47" t="str">
        <f t="shared" si="76"/>
        <v/>
      </c>
      <c r="L581" s="47" t="str">
        <f t="shared" si="77"/>
        <v/>
      </c>
      <c r="M581" s="47" t="str">
        <f t="shared" si="78"/>
        <v/>
      </c>
      <c r="N581" s="47" t="str">
        <f t="shared" si="79"/>
        <v/>
      </c>
    </row>
    <row r="582" spans="1:14" x14ac:dyDescent="0.5">
      <c r="A582" s="44">
        <v>580</v>
      </c>
      <c r="B582" s="42"/>
      <c r="C582" s="42"/>
      <c r="D582" s="50">
        <f t="shared" si="72"/>
        <v>0</v>
      </c>
      <c r="E582" s="50">
        <f t="shared" si="73"/>
        <v>0</v>
      </c>
      <c r="I582" s="47" t="str">
        <f t="shared" si="74"/>
        <v/>
      </c>
      <c r="J582" s="47" t="str">
        <f t="shared" si="75"/>
        <v/>
      </c>
      <c r="K582" s="47" t="str">
        <f t="shared" si="76"/>
        <v/>
      </c>
      <c r="L582" s="47" t="str">
        <f t="shared" si="77"/>
        <v/>
      </c>
      <c r="M582" s="47" t="str">
        <f t="shared" si="78"/>
        <v/>
      </c>
      <c r="N582" s="47" t="str">
        <f t="shared" si="79"/>
        <v/>
      </c>
    </row>
    <row r="583" spans="1:14" x14ac:dyDescent="0.5">
      <c r="A583" s="44">
        <v>581</v>
      </c>
      <c r="B583" s="42"/>
      <c r="C583" s="42"/>
      <c r="D583" s="50">
        <f t="shared" si="72"/>
        <v>0</v>
      </c>
      <c r="E583" s="50">
        <f t="shared" si="73"/>
        <v>0</v>
      </c>
      <c r="I583" s="47" t="str">
        <f t="shared" si="74"/>
        <v/>
      </c>
      <c r="J583" s="47" t="str">
        <f t="shared" si="75"/>
        <v/>
      </c>
      <c r="K583" s="47" t="str">
        <f t="shared" si="76"/>
        <v/>
      </c>
      <c r="L583" s="47" t="str">
        <f t="shared" si="77"/>
        <v/>
      </c>
      <c r="M583" s="47" t="str">
        <f t="shared" si="78"/>
        <v/>
      </c>
      <c r="N583" s="47" t="str">
        <f t="shared" si="79"/>
        <v/>
      </c>
    </row>
    <row r="584" spans="1:14" x14ac:dyDescent="0.5">
      <c r="A584" s="44">
        <v>582</v>
      </c>
      <c r="B584" s="42"/>
      <c r="C584" s="42"/>
      <c r="D584" s="50">
        <f t="shared" si="72"/>
        <v>0</v>
      </c>
      <c r="E584" s="50">
        <f t="shared" si="73"/>
        <v>0</v>
      </c>
      <c r="I584" s="47" t="str">
        <f t="shared" si="74"/>
        <v/>
      </c>
      <c r="J584" s="47" t="str">
        <f t="shared" si="75"/>
        <v/>
      </c>
      <c r="K584" s="47" t="str">
        <f t="shared" si="76"/>
        <v/>
      </c>
      <c r="L584" s="47" t="str">
        <f t="shared" si="77"/>
        <v/>
      </c>
      <c r="M584" s="47" t="str">
        <f t="shared" si="78"/>
        <v/>
      </c>
      <c r="N584" s="47" t="str">
        <f t="shared" si="79"/>
        <v/>
      </c>
    </row>
    <row r="585" spans="1:14" x14ac:dyDescent="0.5">
      <c r="A585" s="44">
        <v>583</v>
      </c>
      <c r="B585" s="42"/>
      <c r="C585" s="42"/>
      <c r="D585" s="50">
        <f t="shared" si="72"/>
        <v>0</v>
      </c>
      <c r="E585" s="50">
        <f t="shared" si="73"/>
        <v>0</v>
      </c>
      <c r="I585" s="47" t="str">
        <f t="shared" si="74"/>
        <v/>
      </c>
      <c r="J585" s="47" t="str">
        <f t="shared" si="75"/>
        <v/>
      </c>
      <c r="K585" s="47" t="str">
        <f t="shared" si="76"/>
        <v/>
      </c>
      <c r="L585" s="47" t="str">
        <f t="shared" si="77"/>
        <v/>
      </c>
      <c r="M585" s="47" t="str">
        <f t="shared" si="78"/>
        <v/>
      </c>
      <c r="N585" s="47" t="str">
        <f t="shared" si="79"/>
        <v/>
      </c>
    </row>
    <row r="586" spans="1:14" x14ac:dyDescent="0.5">
      <c r="A586" s="44">
        <v>584</v>
      </c>
      <c r="B586" s="42"/>
      <c r="C586" s="42"/>
      <c r="D586" s="50">
        <f t="shared" si="72"/>
        <v>0</v>
      </c>
      <c r="E586" s="50">
        <f t="shared" si="73"/>
        <v>0</v>
      </c>
      <c r="I586" s="47" t="str">
        <f t="shared" si="74"/>
        <v/>
      </c>
      <c r="J586" s="47" t="str">
        <f t="shared" si="75"/>
        <v/>
      </c>
      <c r="K586" s="47" t="str">
        <f t="shared" si="76"/>
        <v/>
      </c>
      <c r="L586" s="47" t="str">
        <f t="shared" si="77"/>
        <v/>
      </c>
      <c r="M586" s="47" t="str">
        <f t="shared" si="78"/>
        <v/>
      </c>
      <c r="N586" s="47" t="str">
        <f t="shared" si="79"/>
        <v/>
      </c>
    </row>
    <row r="587" spans="1:14" x14ac:dyDescent="0.5">
      <c r="A587" s="44">
        <v>585</v>
      </c>
      <c r="B587" s="42"/>
      <c r="C587" s="42"/>
      <c r="D587" s="50">
        <f t="shared" si="72"/>
        <v>0</v>
      </c>
      <c r="E587" s="50">
        <f t="shared" si="73"/>
        <v>0</v>
      </c>
      <c r="I587" s="47" t="str">
        <f t="shared" si="74"/>
        <v/>
      </c>
      <c r="J587" s="47" t="str">
        <f t="shared" si="75"/>
        <v/>
      </c>
      <c r="K587" s="47" t="str">
        <f t="shared" si="76"/>
        <v/>
      </c>
      <c r="L587" s="47" t="str">
        <f t="shared" si="77"/>
        <v/>
      </c>
      <c r="M587" s="47" t="str">
        <f t="shared" si="78"/>
        <v/>
      </c>
      <c r="N587" s="47" t="str">
        <f t="shared" si="79"/>
        <v/>
      </c>
    </row>
    <row r="588" spans="1:14" x14ac:dyDescent="0.5">
      <c r="A588" s="44">
        <v>586</v>
      </c>
      <c r="B588" s="42"/>
      <c r="C588" s="42"/>
      <c r="D588" s="50">
        <f t="shared" si="72"/>
        <v>0</v>
      </c>
      <c r="E588" s="50">
        <f t="shared" si="73"/>
        <v>0</v>
      </c>
      <c r="I588" s="47" t="str">
        <f t="shared" si="74"/>
        <v/>
      </c>
      <c r="J588" s="47" t="str">
        <f t="shared" si="75"/>
        <v/>
      </c>
      <c r="K588" s="47" t="str">
        <f t="shared" si="76"/>
        <v/>
      </c>
      <c r="L588" s="47" t="str">
        <f t="shared" si="77"/>
        <v/>
      </c>
      <c r="M588" s="47" t="str">
        <f t="shared" si="78"/>
        <v/>
      </c>
      <c r="N588" s="47" t="str">
        <f t="shared" si="79"/>
        <v/>
      </c>
    </row>
    <row r="589" spans="1:14" x14ac:dyDescent="0.5">
      <c r="A589" s="44">
        <v>587</v>
      </c>
      <c r="B589" s="42"/>
      <c r="C589" s="42"/>
      <c r="D589" s="50">
        <f t="shared" si="72"/>
        <v>0</v>
      </c>
      <c r="E589" s="50">
        <f t="shared" si="73"/>
        <v>0</v>
      </c>
      <c r="I589" s="47" t="str">
        <f t="shared" si="74"/>
        <v/>
      </c>
      <c r="J589" s="47" t="str">
        <f t="shared" si="75"/>
        <v/>
      </c>
      <c r="K589" s="47" t="str">
        <f t="shared" si="76"/>
        <v/>
      </c>
      <c r="L589" s="47" t="str">
        <f t="shared" si="77"/>
        <v/>
      </c>
      <c r="M589" s="47" t="str">
        <f t="shared" si="78"/>
        <v/>
      </c>
      <c r="N589" s="47" t="str">
        <f t="shared" si="79"/>
        <v/>
      </c>
    </row>
    <row r="590" spans="1:14" x14ac:dyDescent="0.5">
      <c r="A590" s="44">
        <v>588</v>
      </c>
      <c r="B590" s="42"/>
      <c r="C590" s="42"/>
      <c r="D590" s="50">
        <f t="shared" si="72"/>
        <v>0</v>
      </c>
      <c r="E590" s="50">
        <f t="shared" si="73"/>
        <v>0</v>
      </c>
      <c r="I590" s="47" t="str">
        <f t="shared" si="74"/>
        <v/>
      </c>
      <c r="J590" s="47" t="str">
        <f t="shared" si="75"/>
        <v/>
      </c>
      <c r="K590" s="47" t="str">
        <f t="shared" si="76"/>
        <v/>
      </c>
      <c r="L590" s="47" t="str">
        <f t="shared" si="77"/>
        <v/>
      </c>
      <c r="M590" s="47" t="str">
        <f t="shared" si="78"/>
        <v/>
      </c>
      <c r="N590" s="47" t="str">
        <f t="shared" si="79"/>
        <v/>
      </c>
    </row>
    <row r="591" spans="1:14" x14ac:dyDescent="0.5">
      <c r="A591" s="44">
        <v>589</v>
      </c>
      <c r="B591" s="42"/>
      <c r="C591" s="42"/>
      <c r="D591" s="50">
        <f t="shared" si="72"/>
        <v>0</v>
      </c>
      <c r="E591" s="50">
        <f t="shared" si="73"/>
        <v>0</v>
      </c>
      <c r="I591" s="47" t="str">
        <f t="shared" si="74"/>
        <v/>
      </c>
      <c r="J591" s="47" t="str">
        <f t="shared" si="75"/>
        <v/>
      </c>
      <c r="K591" s="47" t="str">
        <f t="shared" si="76"/>
        <v/>
      </c>
      <c r="L591" s="47" t="str">
        <f t="shared" si="77"/>
        <v/>
      </c>
      <c r="M591" s="47" t="str">
        <f t="shared" si="78"/>
        <v/>
      </c>
      <c r="N591" s="47" t="str">
        <f t="shared" si="79"/>
        <v/>
      </c>
    </row>
    <row r="592" spans="1:14" x14ac:dyDescent="0.5">
      <c r="A592" s="44">
        <v>590</v>
      </c>
      <c r="B592" s="42"/>
      <c r="C592" s="42"/>
      <c r="D592" s="50">
        <f t="shared" si="72"/>
        <v>0</v>
      </c>
      <c r="E592" s="50">
        <f t="shared" si="73"/>
        <v>0</v>
      </c>
      <c r="I592" s="47" t="str">
        <f t="shared" si="74"/>
        <v/>
      </c>
      <c r="J592" s="47" t="str">
        <f t="shared" si="75"/>
        <v/>
      </c>
      <c r="K592" s="47" t="str">
        <f t="shared" si="76"/>
        <v/>
      </c>
      <c r="L592" s="47" t="str">
        <f t="shared" si="77"/>
        <v/>
      </c>
      <c r="M592" s="47" t="str">
        <f t="shared" si="78"/>
        <v/>
      </c>
      <c r="N592" s="47" t="str">
        <f t="shared" si="79"/>
        <v/>
      </c>
    </row>
    <row r="593" spans="1:14" x14ac:dyDescent="0.5">
      <c r="A593" s="44">
        <v>591</v>
      </c>
      <c r="B593" s="42"/>
      <c r="C593" s="42"/>
      <c r="D593" s="50">
        <f t="shared" si="72"/>
        <v>0</v>
      </c>
      <c r="E593" s="50">
        <f t="shared" si="73"/>
        <v>0</v>
      </c>
      <c r="I593" s="47" t="str">
        <f t="shared" si="74"/>
        <v/>
      </c>
      <c r="J593" s="47" t="str">
        <f t="shared" si="75"/>
        <v/>
      </c>
      <c r="K593" s="47" t="str">
        <f t="shared" si="76"/>
        <v/>
      </c>
      <c r="L593" s="47" t="str">
        <f t="shared" si="77"/>
        <v/>
      </c>
      <c r="M593" s="47" t="str">
        <f t="shared" si="78"/>
        <v/>
      </c>
      <c r="N593" s="47" t="str">
        <f t="shared" si="79"/>
        <v/>
      </c>
    </row>
    <row r="594" spans="1:14" x14ac:dyDescent="0.5">
      <c r="A594" s="44">
        <v>592</v>
      </c>
      <c r="B594" s="42"/>
      <c r="C594" s="42"/>
      <c r="D594" s="50">
        <f t="shared" si="72"/>
        <v>0</v>
      </c>
      <c r="E594" s="50">
        <f t="shared" si="73"/>
        <v>0</v>
      </c>
      <c r="I594" s="47" t="str">
        <f t="shared" si="74"/>
        <v/>
      </c>
      <c r="J594" s="47" t="str">
        <f t="shared" si="75"/>
        <v/>
      </c>
      <c r="K594" s="47" t="str">
        <f t="shared" si="76"/>
        <v/>
      </c>
      <c r="L594" s="47" t="str">
        <f t="shared" si="77"/>
        <v/>
      </c>
      <c r="M594" s="47" t="str">
        <f t="shared" si="78"/>
        <v/>
      </c>
      <c r="N594" s="47" t="str">
        <f t="shared" si="79"/>
        <v/>
      </c>
    </row>
    <row r="595" spans="1:14" x14ac:dyDescent="0.5">
      <c r="A595" s="44">
        <v>593</v>
      </c>
      <c r="B595" s="42"/>
      <c r="C595" s="42"/>
      <c r="D595" s="50">
        <f t="shared" si="72"/>
        <v>0</v>
      </c>
      <c r="E595" s="50">
        <f t="shared" si="73"/>
        <v>0</v>
      </c>
      <c r="I595" s="47" t="str">
        <f t="shared" si="74"/>
        <v/>
      </c>
      <c r="J595" s="47" t="str">
        <f t="shared" si="75"/>
        <v/>
      </c>
      <c r="K595" s="47" t="str">
        <f t="shared" si="76"/>
        <v/>
      </c>
      <c r="L595" s="47" t="str">
        <f t="shared" si="77"/>
        <v/>
      </c>
      <c r="M595" s="47" t="str">
        <f t="shared" si="78"/>
        <v/>
      </c>
      <c r="N595" s="47" t="str">
        <f t="shared" si="79"/>
        <v/>
      </c>
    </row>
    <row r="596" spans="1:14" x14ac:dyDescent="0.5">
      <c r="A596" s="44">
        <v>594</v>
      </c>
      <c r="B596" s="42"/>
      <c r="C596" s="42"/>
      <c r="D596" s="50">
        <f t="shared" si="72"/>
        <v>0</v>
      </c>
      <c r="E596" s="50">
        <f t="shared" si="73"/>
        <v>0</v>
      </c>
      <c r="I596" s="47" t="str">
        <f t="shared" si="74"/>
        <v/>
      </c>
      <c r="J596" s="47" t="str">
        <f t="shared" si="75"/>
        <v/>
      </c>
      <c r="K596" s="47" t="str">
        <f t="shared" si="76"/>
        <v/>
      </c>
      <c r="L596" s="47" t="str">
        <f t="shared" si="77"/>
        <v/>
      </c>
      <c r="M596" s="47" t="str">
        <f t="shared" si="78"/>
        <v/>
      </c>
      <c r="N596" s="47" t="str">
        <f t="shared" si="79"/>
        <v/>
      </c>
    </row>
    <row r="597" spans="1:14" x14ac:dyDescent="0.5">
      <c r="A597" s="44">
        <v>595</v>
      </c>
      <c r="B597" s="42"/>
      <c r="C597" s="42"/>
      <c r="D597" s="50">
        <f t="shared" si="72"/>
        <v>0</v>
      </c>
      <c r="E597" s="50">
        <f t="shared" si="73"/>
        <v>0</v>
      </c>
      <c r="I597" s="47" t="str">
        <f t="shared" si="74"/>
        <v/>
      </c>
      <c r="J597" s="47" t="str">
        <f t="shared" si="75"/>
        <v/>
      </c>
      <c r="K597" s="47" t="str">
        <f t="shared" si="76"/>
        <v/>
      </c>
      <c r="L597" s="47" t="str">
        <f t="shared" si="77"/>
        <v/>
      </c>
      <c r="M597" s="47" t="str">
        <f t="shared" si="78"/>
        <v/>
      </c>
      <c r="N597" s="47" t="str">
        <f t="shared" si="79"/>
        <v/>
      </c>
    </row>
    <row r="598" spans="1:14" x14ac:dyDescent="0.5">
      <c r="A598" s="44">
        <v>596</v>
      </c>
      <c r="B598" s="42"/>
      <c r="C598" s="42"/>
      <c r="D598" s="50">
        <f t="shared" si="72"/>
        <v>0</v>
      </c>
      <c r="E598" s="50">
        <f t="shared" si="73"/>
        <v>0</v>
      </c>
      <c r="I598" s="47" t="str">
        <f t="shared" si="74"/>
        <v/>
      </c>
      <c r="J598" s="47" t="str">
        <f t="shared" si="75"/>
        <v/>
      </c>
      <c r="K598" s="47" t="str">
        <f t="shared" si="76"/>
        <v/>
      </c>
      <c r="L598" s="47" t="str">
        <f t="shared" si="77"/>
        <v/>
      </c>
      <c r="M598" s="47" t="str">
        <f t="shared" si="78"/>
        <v/>
      </c>
      <c r="N598" s="47" t="str">
        <f t="shared" si="79"/>
        <v/>
      </c>
    </row>
    <row r="599" spans="1:14" x14ac:dyDescent="0.5">
      <c r="A599" s="44">
        <v>597</v>
      </c>
      <c r="B599" s="42"/>
      <c r="C599" s="42"/>
      <c r="D599" s="50">
        <f t="shared" si="72"/>
        <v>0</v>
      </c>
      <c r="E599" s="50">
        <f t="shared" si="73"/>
        <v>0</v>
      </c>
      <c r="I599" s="47" t="str">
        <f t="shared" si="74"/>
        <v/>
      </c>
      <c r="J599" s="47" t="str">
        <f t="shared" si="75"/>
        <v/>
      </c>
      <c r="K599" s="47" t="str">
        <f t="shared" si="76"/>
        <v/>
      </c>
      <c r="L599" s="47" t="str">
        <f t="shared" si="77"/>
        <v/>
      </c>
      <c r="M599" s="47" t="str">
        <f t="shared" si="78"/>
        <v/>
      </c>
      <c r="N599" s="47" t="str">
        <f t="shared" si="79"/>
        <v/>
      </c>
    </row>
    <row r="600" spans="1:14" x14ac:dyDescent="0.5">
      <c r="A600" s="44">
        <v>598</v>
      </c>
      <c r="B600" s="42"/>
      <c r="C600" s="42"/>
      <c r="D600" s="50">
        <f t="shared" si="72"/>
        <v>0</v>
      </c>
      <c r="E600" s="50">
        <f t="shared" si="73"/>
        <v>0</v>
      </c>
      <c r="I600" s="47" t="str">
        <f t="shared" si="74"/>
        <v/>
      </c>
      <c r="J600" s="47" t="str">
        <f t="shared" si="75"/>
        <v/>
      </c>
      <c r="K600" s="47" t="str">
        <f t="shared" si="76"/>
        <v/>
      </c>
      <c r="L600" s="47" t="str">
        <f t="shared" si="77"/>
        <v/>
      </c>
      <c r="M600" s="47" t="str">
        <f t="shared" si="78"/>
        <v/>
      </c>
      <c r="N600" s="47" t="str">
        <f t="shared" si="79"/>
        <v/>
      </c>
    </row>
    <row r="601" spans="1:14" x14ac:dyDescent="0.5">
      <c r="A601" s="44">
        <v>599</v>
      </c>
      <c r="B601" s="42"/>
      <c r="C601" s="42"/>
      <c r="D601" s="50">
        <f t="shared" si="72"/>
        <v>0</v>
      </c>
      <c r="E601" s="50">
        <f t="shared" si="73"/>
        <v>0</v>
      </c>
      <c r="I601" s="47" t="str">
        <f t="shared" si="74"/>
        <v/>
      </c>
      <c r="J601" s="47" t="str">
        <f t="shared" si="75"/>
        <v/>
      </c>
      <c r="K601" s="47" t="str">
        <f t="shared" si="76"/>
        <v/>
      </c>
      <c r="L601" s="47" t="str">
        <f t="shared" si="77"/>
        <v/>
      </c>
      <c r="M601" s="47" t="str">
        <f t="shared" si="78"/>
        <v/>
      </c>
      <c r="N601" s="47" t="str">
        <f t="shared" si="79"/>
        <v/>
      </c>
    </row>
    <row r="602" spans="1:14" x14ac:dyDescent="0.5">
      <c r="A602" s="44">
        <v>600</v>
      </c>
      <c r="B602" s="42"/>
      <c r="C602" s="42"/>
      <c r="D602" s="50">
        <f t="shared" si="72"/>
        <v>0</v>
      </c>
      <c r="E602" s="50">
        <f t="shared" si="73"/>
        <v>0</v>
      </c>
      <c r="I602" s="47" t="str">
        <f t="shared" si="74"/>
        <v/>
      </c>
      <c r="J602" s="47" t="str">
        <f t="shared" si="75"/>
        <v/>
      </c>
      <c r="K602" s="47" t="str">
        <f t="shared" si="76"/>
        <v/>
      </c>
      <c r="L602" s="47" t="str">
        <f t="shared" si="77"/>
        <v/>
      </c>
      <c r="M602" s="47" t="str">
        <f t="shared" si="78"/>
        <v/>
      </c>
      <c r="N602" s="47" t="str">
        <f t="shared" si="79"/>
        <v/>
      </c>
    </row>
    <row r="603" spans="1:14" x14ac:dyDescent="0.5">
      <c r="A603" s="44">
        <v>601</v>
      </c>
      <c r="B603" s="42"/>
      <c r="C603" s="42"/>
      <c r="D603" s="50">
        <f t="shared" si="72"/>
        <v>0</v>
      </c>
      <c r="E603" s="50">
        <f t="shared" si="73"/>
        <v>0</v>
      </c>
      <c r="I603" s="47" t="str">
        <f t="shared" si="74"/>
        <v/>
      </c>
      <c r="J603" s="47" t="str">
        <f t="shared" si="75"/>
        <v/>
      </c>
      <c r="K603" s="47" t="str">
        <f t="shared" si="76"/>
        <v/>
      </c>
      <c r="L603" s="47" t="str">
        <f t="shared" si="77"/>
        <v/>
      </c>
      <c r="M603" s="47" t="str">
        <f t="shared" si="78"/>
        <v/>
      </c>
      <c r="N603" s="47" t="str">
        <f t="shared" si="79"/>
        <v/>
      </c>
    </row>
    <row r="604" spans="1:14" x14ac:dyDescent="0.5">
      <c r="A604" s="44">
        <v>602</v>
      </c>
      <c r="B604" s="42"/>
      <c r="C604" s="42"/>
      <c r="D604" s="50">
        <f t="shared" si="72"/>
        <v>0</v>
      </c>
      <c r="E604" s="50">
        <f t="shared" si="73"/>
        <v>0</v>
      </c>
      <c r="I604" s="47" t="str">
        <f t="shared" si="74"/>
        <v/>
      </c>
      <c r="J604" s="47" t="str">
        <f t="shared" si="75"/>
        <v/>
      </c>
      <c r="K604" s="47" t="str">
        <f t="shared" si="76"/>
        <v/>
      </c>
      <c r="L604" s="47" t="str">
        <f t="shared" si="77"/>
        <v/>
      </c>
      <c r="M604" s="47" t="str">
        <f t="shared" si="78"/>
        <v/>
      </c>
      <c r="N604" s="47" t="str">
        <f t="shared" si="79"/>
        <v/>
      </c>
    </row>
    <row r="605" spans="1:14" x14ac:dyDescent="0.5">
      <c r="A605" s="44">
        <v>603</v>
      </c>
      <c r="B605" s="42"/>
      <c r="C605" s="42"/>
      <c r="D605" s="50">
        <f t="shared" si="72"/>
        <v>0</v>
      </c>
      <c r="E605" s="50">
        <f t="shared" si="73"/>
        <v>0</v>
      </c>
      <c r="I605" s="47" t="str">
        <f t="shared" si="74"/>
        <v/>
      </c>
      <c r="J605" s="47" t="str">
        <f t="shared" si="75"/>
        <v/>
      </c>
      <c r="K605" s="47" t="str">
        <f t="shared" si="76"/>
        <v/>
      </c>
      <c r="L605" s="47" t="str">
        <f t="shared" si="77"/>
        <v/>
      </c>
      <c r="M605" s="47" t="str">
        <f t="shared" si="78"/>
        <v/>
      </c>
      <c r="N605" s="47" t="str">
        <f t="shared" si="79"/>
        <v/>
      </c>
    </row>
    <row r="606" spans="1:14" x14ac:dyDescent="0.5">
      <c r="A606" s="44">
        <v>604</v>
      </c>
      <c r="B606" s="42"/>
      <c r="C606" s="42"/>
      <c r="D606" s="50">
        <f t="shared" si="72"/>
        <v>0</v>
      </c>
      <c r="E606" s="50">
        <f t="shared" si="73"/>
        <v>0</v>
      </c>
      <c r="I606" s="47" t="str">
        <f t="shared" si="74"/>
        <v/>
      </c>
      <c r="J606" s="47" t="str">
        <f t="shared" si="75"/>
        <v/>
      </c>
      <c r="K606" s="47" t="str">
        <f t="shared" si="76"/>
        <v/>
      </c>
      <c r="L606" s="47" t="str">
        <f t="shared" si="77"/>
        <v/>
      </c>
      <c r="M606" s="47" t="str">
        <f t="shared" si="78"/>
        <v/>
      </c>
      <c r="N606" s="47" t="str">
        <f t="shared" si="79"/>
        <v/>
      </c>
    </row>
    <row r="607" spans="1:14" x14ac:dyDescent="0.5">
      <c r="A607" s="44">
        <v>605</v>
      </c>
      <c r="B607" s="42"/>
      <c r="C607" s="42"/>
      <c r="D607" s="50">
        <f t="shared" si="72"/>
        <v>0</v>
      </c>
      <c r="E607" s="50">
        <f t="shared" si="73"/>
        <v>0</v>
      </c>
      <c r="I607" s="47" t="str">
        <f t="shared" si="74"/>
        <v/>
      </c>
      <c r="J607" s="47" t="str">
        <f t="shared" si="75"/>
        <v/>
      </c>
      <c r="K607" s="47" t="str">
        <f t="shared" si="76"/>
        <v/>
      </c>
      <c r="L607" s="47" t="str">
        <f t="shared" si="77"/>
        <v/>
      </c>
      <c r="M607" s="47" t="str">
        <f t="shared" si="78"/>
        <v/>
      </c>
      <c r="N607" s="47" t="str">
        <f t="shared" si="79"/>
        <v/>
      </c>
    </row>
    <row r="608" spans="1:14" x14ac:dyDescent="0.5">
      <c r="A608" s="44">
        <v>606</v>
      </c>
      <c r="B608" s="42"/>
      <c r="C608" s="42"/>
      <c r="D608" s="50">
        <f t="shared" si="72"/>
        <v>0</v>
      </c>
      <c r="E608" s="50">
        <f t="shared" si="73"/>
        <v>0</v>
      </c>
      <c r="I608" s="47" t="str">
        <f t="shared" si="74"/>
        <v/>
      </c>
      <c r="J608" s="47" t="str">
        <f t="shared" si="75"/>
        <v/>
      </c>
      <c r="K608" s="47" t="str">
        <f t="shared" si="76"/>
        <v/>
      </c>
      <c r="L608" s="47" t="str">
        <f t="shared" si="77"/>
        <v/>
      </c>
      <c r="M608" s="47" t="str">
        <f t="shared" si="78"/>
        <v/>
      </c>
      <c r="N608" s="47" t="str">
        <f t="shared" si="79"/>
        <v/>
      </c>
    </row>
    <row r="609" spans="1:14" x14ac:dyDescent="0.5">
      <c r="A609" s="44">
        <v>607</v>
      </c>
      <c r="B609" s="42"/>
      <c r="C609" s="42"/>
      <c r="D609" s="50">
        <f t="shared" si="72"/>
        <v>0</v>
      </c>
      <c r="E609" s="50">
        <f t="shared" si="73"/>
        <v>0</v>
      </c>
      <c r="I609" s="47" t="str">
        <f t="shared" si="74"/>
        <v/>
      </c>
      <c r="J609" s="47" t="str">
        <f t="shared" si="75"/>
        <v/>
      </c>
      <c r="K609" s="47" t="str">
        <f t="shared" si="76"/>
        <v/>
      </c>
      <c r="L609" s="47" t="str">
        <f t="shared" si="77"/>
        <v/>
      </c>
      <c r="M609" s="47" t="str">
        <f t="shared" si="78"/>
        <v/>
      </c>
      <c r="N609" s="47" t="str">
        <f t="shared" si="79"/>
        <v/>
      </c>
    </row>
    <row r="610" spans="1:14" x14ac:dyDescent="0.5">
      <c r="A610" s="44">
        <v>608</v>
      </c>
      <c r="B610" s="42"/>
      <c r="C610" s="42"/>
      <c r="D610" s="50">
        <f t="shared" si="72"/>
        <v>0</v>
      </c>
      <c r="E610" s="50">
        <f t="shared" si="73"/>
        <v>0</v>
      </c>
      <c r="I610" s="47" t="str">
        <f t="shared" si="74"/>
        <v/>
      </c>
      <c r="J610" s="47" t="str">
        <f t="shared" si="75"/>
        <v/>
      </c>
      <c r="K610" s="47" t="str">
        <f t="shared" si="76"/>
        <v/>
      </c>
      <c r="L610" s="47" t="str">
        <f t="shared" si="77"/>
        <v/>
      </c>
      <c r="M610" s="47" t="str">
        <f t="shared" si="78"/>
        <v/>
      </c>
      <c r="N610" s="47" t="str">
        <f t="shared" si="79"/>
        <v/>
      </c>
    </row>
    <row r="611" spans="1:14" x14ac:dyDescent="0.5">
      <c r="A611" s="44">
        <v>609</v>
      </c>
      <c r="B611" s="42"/>
      <c r="C611" s="42"/>
      <c r="D611" s="50">
        <f t="shared" si="72"/>
        <v>0</v>
      </c>
      <c r="E611" s="50">
        <f t="shared" si="73"/>
        <v>0</v>
      </c>
      <c r="I611" s="47" t="str">
        <f t="shared" si="74"/>
        <v/>
      </c>
      <c r="J611" s="47" t="str">
        <f t="shared" si="75"/>
        <v/>
      </c>
      <c r="K611" s="47" t="str">
        <f t="shared" si="76"/>
        <v/>
      </c>
      <c r="L611" s="47" t="str">
        <f t="shared" si="77"/>
        <v/>
      </c>
      <c r="M611" s="47" t="str">
        <f t="shared" si="78"/>
        <v/>
      </c>
      <c r="N611" s="47" t="str">
        <f t="shared" si="79"/>
        <v/>
      </c>
    </row>
    <row r="612" spans="1:14" x14ac:dyDescent="0.5">
      <c r="A612" s="44">
        <v>610</v>
      </c>
      <c r="B612" s="42"/>
      <c r="C612" s="42"/>
      <c r="D612" s="50">
        <f t="shared" si="72"/>
        <v>0</v>
      </c>
      <c r="E612" s="50">
        <f t="shared" si="73"/>
        <v>0</v>
      </c>
      <c r="I612" s="47" t="str">
        <f t="shared" si="74"/>
        <v/>
      </c>
      <c r="J612" s="47" t="str">
        <f t="shared" si="75"/>
        <v/>
      </c>
      <c r="K612" s="47" t="str">
        <f t="shared" si="76"/>
        <v/>
      </c>
      <c r="L612" s="47" t="str">
        <f t="shared" si="77"/>
        <v/>
      </c>
      <c r="M612" s="47" t="str">
        <f t="shared" si="78"/>
        <v/>
      </c>
      <c r="N612" s="47" t="str">
        <f t="shared" si="79"/>
        <v/>
      </c>
    </row>
    <row r="613" spans="1:14" x14ac:dyDescent="0.5">
      <c r="A613" s="44">
        <v>611</v>
      </c>
      <c r="B613" s="42"/>
      <c r="C613" s="42"/>
      <c r="D613" s="50">
        <f t="shared" si="72"/>
        <v>0</v>
      </c>
      <c r="E613" s="50">
        <f t="shared" si="73"/>
        <v>0</v>
      </c>
      <c r="I613" s="47" t="str">
        <f t="shared" si="74"/>
        <v/>
      </c>
      <c r="J613" s="47" t="str">
        <f t="shared" si="75"/>
        <v/>
      </c>
      <c r="K613" s="47" t="str">
        <f t="shared" si="76"/>
        <v/>
      </c>
      <c r="L613" s="47" t="str">
        <f t="shared" si="77"/>
        <v/>
      </c>
      <c r="M613" s="47" t="str">
        <f t="shared" si="78"/>
        <v/>
      </c>
      <c r="N613" s="47" t="str">
        <f t="shared" si="79"/>
        <v/>
      </c>
    </row>
    <row r="614" spans="1:14" x14ac:dyDescent="0.5">
      <c r="A614" s="44">
        <v>612</v>
      </c>
      <c r="B614" s="42"/>
      <c r="C614" s="42"/>
      <c r="D614" s="50">
        <f t="shared" si="72"/>
        <v>0</v>
      </c>
      <c r="E614" s="50">
        <f t="shared" si="73"/>
        <v>0</v>
      </c>
      <c r="I614" s="47" t="str">
        <f t="shared" si="74"/>
        <v/>
      </c>
      <c r="J614" s="47" t="str">
        <f t="shared" si="75"/>
        <v/>
      </c>
      <c r="K614" s="47" t="str">
        <f t="shared" si="76"/>
        <v/>
      </c>
      <c r="L614" s="47" t="str">
        <f t="shared" si="77"/>
        <v/>
      </c>
      <c r="M614" s="47" t="str">
        <f t="shared" si="78"/>
        <v/>
      </c>
      <c r="N614" s="47" t="str">
        <f t="shared" si="79"/>
        <v/>
      </c>
    </row>
    <row r="615" spans="1:14" x14ac:dyDescent="0.5">
      <c r="A615" s="44">
        <v>613</v>
      </c>
      <c r="B615" s="42"/>
      <c r="C615" s="42"/>
      <c r="D615" s="50">
        <f t="shared" si="72"/>
        <v>0</v>
      </c>
      <c r="E615" s="50">
        <f t="shared" si="73"/>
        <v>0</v>
      </c>
      <c r="I615" s="47" t="str">
        <f t="shared" si="74"/>
        <v/>
      </c>
      <c r="J615" s="47" t="str">
        <f t="shared" si="75"/>
        <v/>
      </c>
      <c r="K615" s="47" t="str">
        <f t="shared" si="76"/>
        <v/>
      </c>
      <c r="L615" s="47" t="str">
        <f t="shared" si="77"/>
        <v/>
      </c>
      <c r="M615" s="47" t="str">
        <f t="shared" si="78"/>
        <v/>
      </c>
      <c r="N615" s="47" t="str">
        <f t="shared" si="79"/>
        <v/>
      </c>
    </row>
    <row r="616" spans="1:14" x14ac:dyDescent="0.5">
      <c r="A616" s="44">
        <v>614</v>
      </c>
      <c r="B616" s="42"/>
      <c r="C616" s="42"/>
      <c r="D616" s="50">
        <f t="shared" si="72"/>
        <v>0</v>
      </c>
      <c r="E616" s="50">
        <f t="shared" si="73"/>
        <v>0</v>
      </c>
      <c r="I616" s="47" t="str">
        <f t="shared" si="74"/>
        <v/>
      </c>
      <c r="J616" s="47" t="str">
        <f t="shared" si="75"/>
        <v/>
      </c>
      <c r="K616" s="47" t="str">
        <f t="shared" si="76"/>
        <v/>
      </c>
      <c r="L616" s="47" t="str">
        <f t="shared" si="77"/>
        <v/>
      </c>
      <c r="M616" s="47" t="str">
        <f t="shared" si="78"/>
        <v/>
      </c>
      <c r="N616" s="47" t="str">
        <f t="shared" si="79"/>
        <v/>
      </c>
    </row>
    <row r="617" spans="1:14" x14ac:dyDescent="0.5">
      <c r="A617" s="44">
        <v>615</v>
      </c>
      <c r="B617" s="42"/>
      <c r="C617" s="42"/>
      <c r="D617" s="50">
        <f t="shared" si="72"/>
        <v>0</v>
      </c>
      <c r="E617" s="50">
        <f t="shared" si="73"/>
        <v>0</v>
      </c>
      <c r="I617" s="47" t="str">
        <f t="shared" si="74"/>
        <v/>
      </c>
      <c r="J617" s="47" t="str">
        <f t="shared" si="75"/>
        <v/>
      </c>
      <c r="K617" s="47" t="str">
        <f t="shared" si="76"/>
        <v/>
      </c>
      <c r="L617" s="47" t="str">
        <f t="shared" si="77"/>
        <v/>
      </c>
      <c r="M617" s="47" t="str">
        <f t="shared" si="78"/>
        <v/>
      </c>
      <c r="N617" s="47" t="str">
        <f t="shared" si="79"/>
        <v/>
      </c>
    </row>
    <row r="618" spans="1:14" x14ac:dyDescent="0.5">
      <c r="A618" s="44">
        <v>616</v>
      </c>
      <c r="B618" s="42"/>
      <c r="C618" s="42"/>
      <c r="D618" s="50">
        <f t="shared" si="72"/>
        <v>0</v>
      </c>
      <c r="E618" s="50">
        <f t="shared" si="73"/>
        <v>0</v>
      </c>
      <c r="I618" s="47" t="str">
        <f t="shared" si="74"/>
        <v/>
      </c>
      <c r="J618" s="47" t="str">
        <f t="shared" si="75"/>
        <v/>
      </c>
      <c r="K618" s="47" t="str">
        <f t="shared" si="76"/>
        <v/>
      </c>
      <c r="L618" s="47" t="str">
        <f t="shared" si="77"/>
        <v/>
      </c>
      <c r="M618" s="47" t="str">
        <f t="shared" si="78"/>
        <v/>
      </c>
      <c r="N618" s="47" t="str">
        <f t="shared" si="79"/>
        <v/>
      </c>
    </row>
    <row r="619" spans="1:14" x14ac:dyDescent="0.5">
      <c r="A619" s="44">
        <v>617</v>
      </c>
      <c r="B619" s="42"/>
      <c r="C619" s="42"/>
      <c r="D619" s="50">
        <f t="shared" si="72"/>
        <v>0</v>
      </c>
      <c r="E619" s="50">
        <f t="shared" si="73"/>
        <v>0</v>
      </c>
      <c r="I619" s="47" t="str">
        <f t="shared" si="74"/>
        <v/>
      </c>
      <c r="J619" s="47" t="str">
        <f t="shared" si="75"/>
        <v/>
      </c>
      <c r="K619" s="47" t="str">
        <f t="shared" si="76"/>
        <v/>
      </c>
      <c r="L619" s="47" t="str">
        <f t="shared" si="77"/>
        <v/>
      </c>
      <c r="M619" s="47" t="str">
        <f t="shared" si="78"/>
        <v/>
      </c>
      <c r="N619" s="47" t="str">
        <f t="shared" si="79"/>
        <v/>
      </c>
    </row>
    <row r="620" spans="1:14" x14ac:dyDescent="0.5">
      <c r="A620" s="44">
        <v>618</v>
      </c>
      <c r="B620" s="42"/>
      <c r="C620" s="42"/>
      <c r="D620" s="50">
        <f t="shared" si="72"/>
        <v>0</v>
      </c>
      <c r="E620" s="50">
        <f t="shared" si="73"/>
        <v>0</v>
      </c>
      <c r="I620" s="47" t="str">
        <f t="shared" si="74"/>
        <v/>
      </c>
      <c r="J620" s="47" t="str">
        <f t="shared" si="75"/>
        <v/>
      </c>
      <c r="K620" s="47" t="str">
        <f t="shared" si="76"/>
        <v/>
      </c>
      <c r="L620" s="47" t="str">
        <f t="shared" si="77"/>
        <v/>
      </c>
      <c r="M620" s="47" t="str">
        <f t="shared" si="78"/>
        <v/>
      </c>
      <c r="N620" s="47" t="str">
        <f t="shared" si="79"/>
        <v/>
      </c>
    </row>
    <row r="621" spans="1:14" x14ac:dyDescent="0.5">
      <c r="A621" s="44">
        <v>619</v>
      </c>
      <c r="B621" s="42"/>
      <c r="C621" s="42"/>
      <c r="D621" s="50">
        <f t="shared" si="72"/>
        <v>0</v>
      </c>
      <c r="E621" s="50">
        <f t="shared" si="73"/>
        <v>0</v>
      </c>
      <c r="I621" s="47" t="str">
        <f t="shared" si="74"/>
        <v/>
      </c>
      <c r="J621" s="47" t="str">
        <f t="shared" si="75"/>
        <v/>
      </c>
      <c r="K621" s="47" t="str">
        <f t="shared" si="76"/>
        <v/>
      </c>
      <c r="L621" s="47" t="str">
        <f t="shared" si="77"/>
        <v/>
      </c>
      <c r="M621" s="47" t="str">
        <f t="shared" si="78"/>
        <v/>
      </c>
      <c r="N621" s="47" t="str">
        <f t="shared" si="79"/>
        <v/>
      </c>
    </row>
    <row r="622" spans="1:14" x14ac:dyDescent="0.5">
      <c r="A622" s="44">
        <v>620</v>
      </c>
      <c r="B622" s="42"/>
      <c r="C622" s="42"/>
      <c r="D622" s="50">
        <f t="shared" si="72"/>
        <v>0</v>
      </c>
      <c r="E622" s="50">
        <f t="shared" si="73"/>
        <v>0</v>
      </c>
      <c r="I622" s="47" t="str">
        <f t="shared" si="74"/>
        <v/>
      </c>
      <c r="J622" s="47" t="str">
        <f t="shared" si="75"/>
        <v/>
      </c>
      <c r="K622" s="47" t="str">
        <f t="shared" si="76"/>
        <v/>
      </c>
      <c r="L622" s="47" t="str">
        <f t="shared" si="77"/>
        <v/>
      </c>
      <c r="M622" s="47" t="str">
        <f t="shared" si="78"/>
        <v/>
      </c>
      <c r="N622" s="47" t="str">
        <f t="shared" si="79"/>
        <v/>
      </c>
    </row>
    <row r="623" spans="1:14" x14ac:dyDescent="0.5">
      <c r="A623" s="44">
        <v>621</v>
      </c>
      <c r="B623" s="42"/>
      <c r="C623" s="42"/>
      <c r="D623" s="50">
        <f t="shared" si="72"/>
        <v>0</v>
      </c>
      <c r="E623" s="50">
        <f t="shared" si="73"/>
        <v>0</v>
      </c>
      <c r="I623" s="47" t="str">
        <f t="shared" si="74"/>
        <v/>
      </c>
      <c r="J623" s="47" t="str">
        <f t="shared" si="75"/>
        <v/>
      </c>
      <c r="K623" s="47" t="str">
        <f t="shared" si="76"/>
        <v/>
      </c>
      <c r="L623" s="47" t="str">
        <f t="shared" si="77"/>
        <v/>
      </c>
      <c r="M623" s="47" t="str">
        <f t="shared" si="78"/>
        <v/>
      </c>
      <c r="N623" s="47" t="str">
        <f t="shared" si="79"/>
        <v/>
      </c>
    </row>
    <row r="624" spans="1:14" x14ac:dyDescent="0.5">
      <c r="A624" s="44">
        <v>622</v>
      </c>
      <c r="B624" s="42"/>
      <c r="C624" s="42"/>
      <c r="D624" s="50">
        <f t="shared" si="72"/>
        <v>0</v>
      </c>
      <c r="E624" s="50">
        <f t="shared" si="73"/>
        <v>0</v>
      </c>
      <c r="I624" s="47" t="str">
        <f t="shared" si="74"/>
        <v/>
      </c>
      <c r="J624" s="47" t="str">
        <f t="shared" si="75"/>
        <v/>
      </c>
      <c r="K624" s="47" t="str">
        <f t="shared" si="76"/>
        <v/>
      </c>
      <c r="L624" s="47" t="str">
        <f t="shared" si="77"/>
        <v/>
      </c>
      <c r="M624" s="47" t="str">
        <f t="shared" si="78"/>
        <v/>
      </c>
      <c r="N624" s="47" t="str">
        <f t="shared" si="79"/>
        <v/>
      </c>
    </row>
    <row r="625" spans="1:14" x14ac:dyDescent="0.5">
      <c r="A625" s="44">
        <v>623</v>
      </c>
      <c r="B625" s="42"/>
      <c r="C625" s="42"/>
      <c r="D625" s="50">
        <f t="shared" si="72"/>
        <v>0</v>
      </c>
      <c r="E625" s="50">
        <f t="shared" si="73"/>
        <v>0</v>
      </c>
      <c r="I625" s="47" t="str">
        <f t="shared" si="74"/>
        <v/>
      </c>
      <c r="J625" s="47" t="str">
        <f t="shared" si="75"/>
        <v/>
      </c>
      <c r="K625" s="47" t="str">
        <f t="shared" si="76"/>
        <v/>
      </c>
      <c r="L625" s="47" t="str">
        <f t="shared" si="77"/>
        <v/>
      </c>
      <c r="M625" s="47" t="str">
        <f t="shared" si="78"/>
        <v/>
      </c>
      <c r="N625" s="47" t="str">
        <f t="shared" si="79"/>
        <v/>
      </c>
    </row>
    <row r="626" spans="1:14" x14ac:dyDescent="0.5">
      <c r="A626" s="44">
        <v>624</v>
      </c>
      <c r="B626" s="42"/>
      <c r="C626" s="42"/>
      <c r="D626" s="50">
        <f t="shared" si="72"/>
        <v>0</v>
      </c>
      <c r="E626" s="50">
        <f t="shared" si="73"/>
        <v>0</v>
      </c>
      <c r="I626" s="47" t="str">
        <f t="shared" si="74"/>
        <v/>
      </c>
      <c r="J626" s="47" t="str">
        <f t="shared" si="75"/>
        <v/>
      </c>
      <c r="K626" s="47" t="str">
        <f t="shared" si="76"/>
        <v/>
      </c>
      <c r="L626" s="47" t="str">
        <f t="shared" si="77"/>
        <v/>
      </c>
      <c r="M626" s="47" t="str">
        <f t="shared" si="78"/>
        <v/>
      </c>
      <c r="N626" s="47" t="str">
        <f t="shared" si="79"/>
        <v/>
      </c>
    </row>
    <row r="627" spans="1:14" x14ac:dyDescent="0.5">
      <c r="A627" s="44">
        <v>625</v>
      </c>
      <c r="B627" s="42"/>
      <c r="C627" s="42"/>
      <c r="D627" s="50">
        <f t="shared" si="72"/>
        <v>0</v>
      </c>
      <c r="E627" s="50">
        <f t="shared" si="73"/>
        <v>0</v>
      </c>
      <c r="I627" s="47" t="str">
        <f t="shared" si="74"/>
        <v/>
      </c>
      <c r="J627" s="47" t="str">
        <f t="shared" si="75"/>
        <v/>
      </c>
      <c r="K627" s="47" t="str">
        <f t="shared" si="76"/>
        <v/>
      </c>
      <c r="L627" s="47" t="str">
        <f t="shared" si="77"/>
        <v/>
      </c>
      <c r="M627" s="47" t="str">
        <f t="shared" si="78"/>
        <v/>
      </c>
      <c r="N627" s="47" t="str">
        <f t="shared" si="79"/>
        <v/>
      </c>
    </row>
    <row r="628" spans="1:14" x14ac:dyDescent="0.5">
      <c r="A628" s="44">
        <v>626</v>
      </c>
      <c r="B628" s="42"/>
      <c r="C628" s="42"/>
      <c r="D628" s="50">
        <f t="shared" si="72"/>
        <v>0</v>
      </c>
      <c r="E628" s="50">
        <f t="shared" si="73"/>
        <v>0</v>
      </c>
      <c r="I628" s="47" t="str">
        <f t="shared" si="74"/>
        <v/>
      </c>
      <c r="J628" s="47" t="str">
        <f t="shared" si="75"/>
        <v/>
      </c>
      <c r="K628" s="47" t="str">
        <f t="shared" si="76"/>
        <v/>
      </c>
      <c r="L628" s="47" t="str">
        <f t="shared" si="77"/>
        <v/>
      </c>
      <c r="M628" s="47" t="str">
        <f t="shared" si="78"/>
        <v/>
      </c>
      <c r="N628" s="47" t="str">
        <f t="shared" si="79"/>
        <v/>
      </c>
    </row>
    <row r="629" spans="1:14" x14ac:dyDescent="0.5">
      <c r="A629" s="44">
        <v>627</v>
      </c>
      <c r="B629" s="42"/>
      <c r="C629" s="42"/>
      <c r="D629" s="50">
        <f t="shared" si="72"/>
        <v>0</v>
      </c>
      <c r="E629" s="50">
        <f t="shared" si="73"/>
        <v>0</v>
      </c>
      <c r="I629" s="47" t="str">
        <f t="shared" si="74"/>
        <v/>
      </c>
      <c r="J629" s="47" t="str">
        <f t="shared" si="75"/>
        <v/>
      </c>
      <c r="K629" s="47" t="str">
        <f t="shared" si="76"/>
        <v/>
      </c>
      <c r="L629" s="47" t="str">
        <f t="shared" si="77"/>
        <v/>
      </c>
      <c r="M629" s="47" t="str">
        <f t="shared" si="78"/>
        <v/>
      </c>
      <c r="N629" s="47" t="str">
        <f t="shared" si="79"/>
        <v/>
      </c>
    </row>
    <row r="630" spans="1:14" x14ac:dyDescent="0.5">
      <c r="A630" s="44">
        <v>628</v>
      </c>
      <c r="B630" s="42"/>
      <c r="C630" s="42"/>
      <c r="D630" s="50">
        <f t="shared" si="72"/>
        <v>0</v>
      </c>
      <c r="E630" s="50">
        <f t="shared" si="73"/>
        <v>0</v>
      </c>
      <c r="I630" s="47" t="str">
        <f t="shared" si="74"/>
        <v/>
      </c>
      <c r="J630" s="47" t="str">
        <f t="shared" si="75"/>
        <v/>
      </c>
      <c r="K630" s="47" t="str">
        <f t="shared" si="76"/>
        <v/>
      </c>
      <c r="L630" s="47" t="str">
        <f t="shared" si="77"/>
        <v/>
      </c>
      <c r="M630" s="47" t="str">
        <f t="shared" si="78"/>
        <v/>
      </c>
      <c r="N630" s="47" t="str">
        <f t="shared" si="79"/>
        <v/>
      </c>
    </row>
    <row r="631" spans="1:14" x14ac:dyDescent="0.5">
      <c r="A631" s="44">
        <v>629</v>
      </c>
      <c r="B631" s="42"/>
      <c r="C631" s="42"/>
      <c r="D631" s="50">
        <f t="shared" si="72"/>
        <v>0</v>
      </c>
      <c r="E631" s="50">
        <f t="shared" si="73"/>
        <v>0</v>
      </c>
      <c r="I631" s="47" t="str">
        <f t="shared" si="74"/>
        <v/>
      </c>
      <c r="J631" s="47" t="str">
        <f t="shared" si="75"/>
        <v/>
      </c>
      <c r="K631" s="47" t="str">
        <f t="shared" si="76"/>
        <v/>
      </c>
      <c r="L631" s="47" t="str">
        <f t="shared" si="77"/>
        <v/>
      </c>
      <c r="M631" s="47" t="str">
        <f t="shared" si="78"/>
        <v/>
      </c>
      <c r="N631" s="47" t="str">
        <f t="shared" si="79"/>
        <v/>
      </c>
    </row>
    <row r="632" spans="1:14" x14ac:dyDescent="0.5">
      <c r="A632" s="44">
        <v>630</v>
      </c>
      <c r="B632" s="42"/>
      <c r="C632" s="42"/>
      <c r="D632" s="50">
        <f t="shared" si="72"/>
        <v>0</v>
      </c>
      <c r="E632" s="50">
        <f t="shared" si="73"/>
        <v>0</v>
      </c>
      <c r="I632" s="47" t="str">
        <f t="shared" si="74"/>
        <v/>
      </c>
      <c r="J632" s="47" t="str">
        <f t="shared" si="75"/>
        <v/>
      </c>
      <c r="K632" s="47" t="str">
        <f t="shared" si="76"/>
        <v/>
      </c>
      <c r="L632" s="47" t="str">
        <f t="shared" si="77"/>
        <v/>
      </c>
      <c r="M632" s="47" t="str">
        <f t="shared" si="78"/>
        <v/>
      </c>
      <c r="N632" s="47" t="str">
        <f t="shared" si="79"/>
        <v/>
      </c>
    </row>
    <row r="633" spans="1:14" x14ac:dyDescent="0.5">
      <c r="A633" s="44">
        <v>631</v>
      </c>
      <c r="B633" s="42"/>
      <c r="C633" s="42"/>
      <c r="D633" s="50">
        <f t="shared" si="72"/>
        <v>0</v>
      </c>
      <c r="E633" s="50">
        <f t="shared" si="73"/>
        <v>0</v>
      </c>
      <c r="I633" s="47" t="str">
        <f t="shared" si="74"/>
        <v/>
      </c>
      <c r="J633" s="47" t="str">
        <f t="shared" si="75"/>
        <v/>
      </c>
      <c r="K633" s="47" t="str">
        <f t="shared" si="76"/>
        <v/>
      </c>
      <c r="L633" s="47" t="str">
        <f t="shared" si="77"/>
        <v/>
      </c>
      <c r="M633" s="47" t="str">
        <f t="shared" si="78"/>
        <v/>
      </c>
      <c r="N633" s="47" t="str">
        <f t="shared" si="79"/>
        <v/>
      </c>
    </row>
    <row r="634" spans="1:14" x14ac:dyDescent="0.5">
      <c r="A634" s="44">
        <v>632</v>
      </c>
      <c r="B634" s="42"/>
      <c r="C634" s="42"/>
      <c r="D634" s="50">
        <f t="shared" si="72"/>
        <v>0</v>
      </c>
      <c r="E634" s="50">
        <f t="shared" si="73"/>
        <v>0</v>
      </c>
      <c r="I634" s="47" t="str">
        <f t="shared" si="74"/>
        <v/>
      </c>
      <c r="J634" s="47" t="str">
        <f t="shared" si="75"/>
        <v/>
      </c>
      <c r="K634" s="47" t="str">
        <f t="shared" si="76"/>
        <v/>
      </c>
      <c r="L634" s="47" t="str">
        <f t="shared" si="77"/>
        <v/>
      </c>
      <c r="M634" s="47" t="str">
        <f t="shared" si="78"/>
        <v/>
      </c>
      <c r="N634" s="47" t="str">
        <f t="shared" si="79"/>
        <v/>
      </c>
    </row>
    <row r="635" spans="1:14" x14ac:dyDescent="0.5">
      <c r="A635" s="44">
        <v>633</v>
      </c>
      <c r="B635" s="42"/>
      <c r="C635" s="42"/>
      <c r="D635" s="50">
        <f t="shared" si="72"/>
        <v>0</v>
      </c>
      <c r="E635" s="50">
        <f t="shared" si="73"/>
        <v>0</v>
      </c>
      <c r="I635" s="47" t="str">
        <f t="shared" si="74"/>
        <v/>
      </c>
      <c r="J635" s="47" t="str">
        <f t="shared" si="75"/>
        <v/>
      </c>
      <c r="K635" s="47" t="str">
        <f t="shared" si="76"/>
        <v/>
      </c>
      <c r="L635" s="47" t="str">
        <f t="shared" si="77"/>
        <v/>
      </c>
      <c r="M635" s="47" t="str">
        <f t="shared" si="78"/>
        <v/>
      </c>
      <c r="N635" s="47" t="str">
        <f t="shared" si="79"/>
        <v/>
      </c>
    </row>
    <row r="636" spans="1:14" x14ac:dyDescent="0.5">
      <c r="A636" s="44">
        <v>634</v>
      </c>
      <c r="B636" s="42"/>
      <c r="C636" s="42"/>
      <c r="D636" s="50">
        <f t="shared" si="72"/>
        <v>0</v>
      </c>
      <c r="E636" s="50">
        <f t="shared" si="73"/>
        <v>0</v>
      </c>
      <c r="I636" s="47" t="str">
        <f t="shared" si="74"/>
        <v/>
      </c>
      <c r="J636" s="47" t="str">
        <f t="shared" si="75"/>
        <v/>
      </c>
      <c r="K636" s="47" t="str">
        <f t="shared" si="76"/>
        <v/>
      </c>
      <c r="L636" s="47" t="str">
        <f t="shared" si="77"/>
        <v/>
      </c>
      <c r="M636" s="47" t="str">
        <f t="shared" si="78"/>
        <v/>
      </c>
      <c r="N636" s="47" t="str">
        <f t="shared" si="79"/>
        <v/>
      </c>
    </row>
    <row r="637" spans="1:14" x14ac:dyDescent="0.5">
      <c r="A637" s="44">
        <v>635</v>
      </c>
      <c r="B637" s="42"/>
      <c r="C637" s="42"/>
      <c r="D637" s="50">
        <f t="shared" si="72"/>
        <v>0</v>
      </c>
      <c r="E637" s="50">
        <f t="shared" si="73"/>
        <v>0</v>
      </c>
      <c r="I637" s="47" t="str">
        <f t="shared" si="74"/>
        <v/>
      </c>
      <c r="J637" s="47" t="str">
        <f t="shared" si="75"/>
        <v/>
      </c>
      <c r="K637" s="47" t="str">
        <f t="shared" si="76"/>
        <v/>
      </c>
      <c r="L637" s="47" t="str">
        <f t="shared" si="77"/>
        <v/>
      </c>
      <c r="M637" s="47" t="str">
        <f t="shared" si="78"/>
        <v/>
      </c>
      <c r="N637" s="47" t="str">
        <f t="shared" si="79"/>
        <v/>
      </c>
    </row>
    <row r="638" spans="1:14" x14ac:dyDescent="0.5">
      <c r="A638" s="44">
        <v>636</v>
      </c>
      <c r="B638" s="42"/>
      <c r="C638" s="42"/>
      <c r="D638" s="50">
        <f t="shared" si="72"/>
        <v>0</v>
      </c>
      <c r="E638" s="50">
        <f t="shared" si="73"/>
        <v>0</v>
      </c>
      <c r="I638" s="47" t="str">
        <f t="shared" si="74"/>
        <v/>
      </c>
      <c r="J638" s="47" t="str">
        <f t="shared" si="75"/>
        <v/>
      </c>
      <c r="K638" s="47" t="str">
        <f t="shared" si="76"/>
        <v/>
      </c>
      <c r="L638" s="47" t="str">
        <f t="shared" si="77"/>
        <v/>
      </c>
      <c r="M638" s="47" t="str">
        <f t="shared" si="78"/>
        <v/>
      </c>
      <c r="N638" s="47" t="str">
        <f t="shared" si="79"/>
        <v/>
      </c>
    </row>
    <row r="639" spans="1:14" x14ac:dyDescent="0.5">
      <c r="A639" s="44">
        <v>637</v>
      </c>
      <c r="B639" s="42"/>
      <c r="C639" s="42"/>
      <c r="D639" s="50">
        <f t="shared" si="72"/>
        <v>0</v>
      </c>
      <c r="E639" s="50">
        <f t="shared" si="73"/>
        <v>0</v>
      </c>
      <c r="I639" s="47" t="str">
        <f t="shared" si="74"/>
        <v/>
      </c>
      <c r="J639" s="47" t="str">
        <f t="shared" si="75"/>
        <v/>
      </c>
      <c r="K639" s="47" t="str">
        <f t="shared" si="76"/>
        <v/>
      </c>
      <c r="L639" s="47" t="str">
        <f t="shared" si="77"/>
        <v/>
      </c>
      <c r="M639" s="47" t="str">
        <f t="shared" si="78"/>
        <v/>
      </c>
      <c r="N639" s="47" t="str">
        <f t="shared" si="79"/>
        <v/>
      </c>
    </row>
    <row r="640" spans="1:14" x14ac:dyDescent="0.5">
      <c r="A640" s="44">
        <v>638</v>
      </c>
      <c r="B640" s="42"/>
      <c r="C640" s="42"/>
      <c r="D640" s="50">
        <f t="shared" si="72"/>
        <v>0</v>
      </c>
      <c r="E640" s="50">
        <f t="shared" si="73"/>
        <v>0</v>
      </c>
      <c r="I640" s="47" t="str">
        <f t="shared" si="74"/>
        <v/>
      </c>
      <c r="J640" s="47" t="str">
        <f t="shared" si="75"/>
        <v/>
      </c>
      <c r="K640" s="47" t="str">
        <f t="shared" si="76"/>
        <v/>
      </c>
      <c r="L640" s="47" t="str">
        <f t="shared" si="77"/>
        <v/>
      </c>
      <c r="M640" s="47" t="str">
        <f t="shared" si="78"/>
        <v/>
      </c>
      <c r="N640" s="47" t="str">
        <f t="shared" si="79"/>
        <v/>
      </c>
    </row>
    <row r="641" spans="1:14" x14ac:dyDescent="0.5">
      <c r="A641" s="44">
        <v>639</v>
      </c>
      <c r="B641" s="42"/>
      <c r="C641" s="42"/>
      <c r="D641" s="50">
        <f t="shared" si="72"/>
        <v>0</v>
      </c>
      <c r="E641" s="50">
        <f t="shared" si="73"/>
        <v>0</v>
      </c>
      <c r="I641" s="47" t="str">
        <f t="shared" si="74"/>
        <v/>
      </c>
      <c r="J641" s="47" t="str">
        <f t="shared" si="75"/>
        <v/>
      </c>
      <c r="K641" s="47" t="str">
        <f t="shared" si="76"/>
        <v/>
      </c>
      <c r="L641" s="47" t="str">
        <f t="shared" si="77"/>
        <v/>
      </c>
      <c r="M641" s="47" t="str">
        <f t="shared" si="78"/>
        <v/>
      </c>
      <c r="N641" s="47" t="str">
        <f t="shared" si="79"/>
        <v/>
      </c>
    </row>
    <row r="642" spans="1:14" x14ac:dyDescent="0.5">
      <c r="A642" s="44">
        <v>640</v>
      </c>
      <c r="B642" s="42"/>
      <c r="C642" s="42"/>
      <c r="D642" s="50">
        <f t="shared" si="72"/>
        <v>0</v>
      </c>
      <c r="E642" s="50">
        <f t="shared" si="73"/>
        <v>0</v>
      </c>
      <c r="I642" s="47" t="str">
        <f t="shared" si="74"/>
        <v/>
      </c>
      <c r="J642" s="47" t="str">
        <f t="shared" si="75"/>
        <v/>
      </c>
      <c r="K642" s="47" t="str">
        <f t="shared" si="76"/>
        <v/>
      </c>
      <c r="L642" s="47" t="str">
        <f t="shared" si="77"/>
        <v/>
      </c>
      <c r="M642" s="47" t="str">
        <f t="shared" si="78"/>
        <v/>
      </c>
      <c r="N642" s="47" t="str">
        <f t="shared" si="79"/>
        <v/>
      </c>
    </row>
    <row r="643" spans="1:14" x14ac:dyDescent="0.5">
      <c r="A643" s="44">
        <v>641</v>
      </c>
      <c r="B643" s="42"/>
      <c r="C643" s="42"/>
      <c r="D643" s="50">
        <f t="shared" ref="D643:D706" si="80">COUNT(B643)</f>
        <v>0</v>
      </c>
      <c r="E643" s="50">
        <f t="shared" ref="E643:E706" si="81">COUNT(C643)</f>
        <v>0</v>
      </c>
      <c r="I643" s="47" t="str">
        <f t="shared" si="74"/>
        <v/>
      </c>
      <c r="J643" s="47" t="str">
        <f t="shared" si="75"/>
        <v/>
      </c>
      <c r="K643" s="47" t="str">
        <f t="shared" si="76"/>
        <v/>
      </c>
      <c r="L643" s="47" t="str">
        <f t="shared" si="77"/>
        <v/>
      </c>
      <c r="M643" s="47" t="str">
        <f t="shared" si="78"/>
        <v/>
      </c>
      <c r="N643" s="47" t="str">
        <f t="shared" si="79"/>
        <v/>
      </c>
    </row>
    <row r="644" spans="1:14" x14ac:dyDescent="0.5">
      <c r="A644" s="44">
        <v>642</v>
      </c>
      <c r="B644" s="42"/>
      <c r="C644" s="42"/>
      <c r="D644" s="50">
        <f t="shared" si="80"/>
        <v>0</v>
      </c>
      <c r="E644" s="50">
        <f t="shared" si="81"/>
        <v>0</v>
      </c>
      <c r="I644" s="47" t="str">
        <f t="shared" ref="I644:I707" si="82">IF(D644=0,"",B644-B$1003)</f>
        <v/>
      </c>
      <c r="J644" s="47" t="str">
        <f t="shared" ref="J644:J707" si="83">IF(E644=0,"",C644-C$1003)</f>
        <v/>
      </c>
      <c r="K644" s="47" t="str">
        <f t="shared" ref="K644:K707" si="84">IF(D644=0,"",ABS(I644))</f>
        <v/>
      </c>
      <c r="L644" s="47" t="str">
        <f t="shared" ref="L644:L707" si="85">IF(E644=0,"",ABS(J644))</f>
        <v/>
      </c>
      <c r="M644" s="47" t="str">
        <f t="shared" ref="M644:M707" si="86">IF(D644=0,"",(K644-K$1006)^2)</f>
        <v/>
      </c>
      <c r="N644" s="47" t="str">
        <f t="shared" ref="N644:N707" si="87">IF(E644=0,"",(L644-L$1006)^2)</f>
        <v/>
      </c>
    </row>
    <row r="645" spans="1:14" x14ac:dyDescent="0.5">
      <c r="A645" s="44">
        <v>643</v>
      </c>
      <c r="B645" s="42"/>
      <c r="C645" s="42"/>
      <c r="D645" s="50">
        <f t="shared" si="80"/>
        <v>0</v>
      </c>
      <c r="E645" s="50">
        <f t="shared" si="81"/>
        <v>0</v>
      </c>
      <c r="I645" s="47" t="str">
        <f t="shared" si="82"/>
        <v/>
      </c>
      <c r="J645" s="47" t="str">
        <f t="shared" si="83"/>
        <v/>
      </c>
      <c r="K645" s="47" t="str">
        <f t="shared" si="84"/>
        <v/>
      </c>
      <c r="L645" s="47" t="str">
        <f t="shared" si="85"/>
        <v/>
      </c>
      <c r="M645" s="47" t="str">
        <f t="shared" si="86"/>
        <v/>
      </c>
      <c r="N645" s="47" t="str">
        <f t="shared" si="87"/>
        <v/>
      </c>
    </row>
    <row r="646" spans="1:14" x14ac:dyDescent="0.5">
      <c r="A646" s="44">
        <v>644</v>
      </c>
      <c r="B646" s="42"/>
      <c r="C646" s="42"/>
      <c r="D646" s="50">
        <f t="shared" si="80"/>
        <v>0</v>
      </c>
      <c r="E646" s="50">
        <f t="shared" si="81"/>
        <v>0</v>
      </c>
      <c r="I646" s="47" t="str">
        <f t="shared" si="82"/>
        <v/>
      </c>
      <c r="J646" s="47" t="str">
        <f t="shared" si="83"/>
        <v/>
      </c>
      <c r="K646" s="47" t="str">
        <f t="shared" si="84"/>
        <v/>
      </c>
      <c r="L646" s="47" t="str">
        <f t="shared" si="85"/>
        <v/>
      </c>
      <c r="M646" s="47" t="str">
        <f t="shared" si="86"/>
        <v/>
      </c>
      <c r="N646" s="47" t="str">
        <f t="shared" si="87"/>
        <v/>
      </c>
    </row>
    <row r="647" spans="1:14" x14ac:dyDescent="0.5">
      <c r="A647" s="44">
        <v>645</v>
      </c>
      <c r="B647" s="42"/>
      <c r="C647" s="42"/>
      <c r="D647" s="50">
        <f t="shared" si="80"/>
        <v>0</v>
      </c>
      <c r="E647" s="50">
        <f t="shared" si="81"/>
        <v>0</v>
      </c>
      <c r="I647" s="47" t="str">
        <f t="shared" si="82"/>
        <v/>
      </c>
      <c r="J647" s="47" t="str">
        <f t="shared" si="83"/>
        <v/>
      </c>
      <c r="K647" s="47" t="str">
        <f t="shared" si="84"/>
        <v/>
      </c>
      <c r="L647" s="47" t="str">
        <f t="shared" si="85"/>
        <v/>
      </c>
      <c r="M647" s="47" t="str">
        <f t="shared" si="86"/>
        <v/>
      </c>
      <c r="N647" s="47" t="str">
        <f t="shared" si="87"/>
        <v/>
      </c>
    </row>
    <row r="648" spans="1:14" x14ac:dyDescent="0.5">
      <c r="A648" s="44">
        <v>646</v>
      </c>
      <c r="B648" s="42"/>
      <c r="C648" s="42"/>
      <c r="D648" s="50">
        <f t="shared" si="80"/>
        <v>0</v>
      </c>
      <c r="E648" s="50">
        <f t="shared" si="81"/>
        <v>0</v>
      </c>
      <c r="I648" s="47" t="str">
        <f t="shared" si="82"/>
        <v/>
      </c>
      <c r="J648" s="47" t="str">
        <f t="shared" si="83"/>
        <v/>
      </c>
      <c r="K648" s="47" t="str">
        <f t="shared" si="84"/>
        <v/>
      </c>
      <c r="L648" s="47" t="str">
        <f t="shared" si="85"/>
        <v/>
      </c>
      <c r="M648" s="47" t="str">
        <f t="shared" si="86"/>
        <v/>
      </c>
      <c r="N648" s="47" t="str">
        <f t="shared" si="87"/>
        <v/>
      </c>
    </row>
    <row r="649" spans="1:14" x14ac:dyDescent="0.5">
      <c r="A649" s="44">
        <v>647</v>
      </c>
      <c r="B649" s="42"/>
      <c r="C649" s="42"/>
      <c r="D649" s="50">
        <f t="shared" si="80"/>
        <v>0</v>
      </c>
      <c r="E649" s="50">
        <f t="shared" si="81"/>
        <v>0</v>
      </c>
      <c r="I649" s="47" t="str">
        <f t="shared" si="82"/>
        <v/>
      </c>
      <c r="J649" s="47" t="str">
        <f t="shared" si="83"/>
        <v/>
      </c>
      <c r="K649" s="47" t="str">
        <f t="shared" si="84"/>
        <v/>
      </c>
      <c r="L649" s="47" t="str">
        <f t="shared" si="85"/>
        <v/>
      </c>
      <c r="M649" s="47" t="str">
        <f t="shared" si="86"/>
        <v/>
      </c>
      <c r="N649" s="47" t="str">
        <f t="shared" si="87"/>
        <v/>
      </c>
    </row>
    <row r="650" spans="1:14" x14ac:dyDescent="0.5">
      <c r="A650" s="44">
        <v>648</v>
      </c>
      <c r="B650" s="42"/>
      <c r="C650" s="42"/>
      <c r="D650" s="50">
        <f t="shared" si="80"/>
        <v>0</v>
      </c>
      <c r="E650" s="50">
        <f t="shared" si="81"/>
        <v>0</v>
      </c>
      <c r="I650" s="47" t="str">
        <f t="shared" si="82"/>
        <v/>
      </c>
      <c r="J650" s="47" t="str">
        <f t="shared" si="83"/>
        <v/>
      </c>
      <c r="K650" s="47" t="str">
        <f t="shared" si="84"/>
        <v/>
      </c>
      <c r="L650" s="47" t="str">
        <f t="shared" si="85"/>
        <v/>
      </c>
      <c r="M650" s="47" t="str">
        <f t="shared" si="86"/>
        <v/>
      </c>
      <c r="N650" s="47" t="str">
        <f t="shared" si="87"/>
        <v/>
      </c>
    </row>
    <row r="651" spans="1:14" x14ac:dyDescent="0.5">
      <c r="A651" s="44">
        <v>649</v>
      </c>
      <c r="B651" s="42"/>
      <c r="C651" s="42"/>
      <c r="D651" s="50">
        <f t="shared" si="80"/>
        <v>0</v>
      </c>
      <c r="E651" s="50">
        <f t="shared" si="81"/>
        <v>0</v>
      </c>
      <c r="I651" s="47" t="str">
        <f t="shared" si="82"/>
        <v/>
      </c>
      <c r="J651" s="47" t="str">
        <f t="shared" si="83"/>
        <v/>
      </c>
      <c r="K651" s="47" t="str">
        <f t="shared" si="84"/>
        <v/>
      </c>
      <c r="L651" s="47" t="str">
        <f t="shared" si="85"/>
        <v/>
      </c>
      <c r="M651" s="47" t="str">
        <f t="shared" si="86"/>
        <v/>
      </c>
      <c r="N651" s="47" t="str">
        <f t="shared" si="87"/>
        <v/>
      </c>
    </row>
    <row r="652" spans="1:14" x14ac:dyDescent="0.5">
      <c r="A652" s="44">
        <v>650</v>
      </c>
      <c r="B652" s="42"/>
      <c r="C652" s="42"/>
      <c r="D652" s="50">
        <f t="shared" si="80"/>
        <v>0</v>
      </c>
      <c r="E652" s="50">
        <f t="shared" si="81"/>
        <v>0</v>
      </c>
      <c r="I652" s="47" t="str">
        <f t="shared" si="82"/>
        <v/>
      </c>
      <c r="J652" s="47" t="str">
        <f t="shared" si="83"/>
        <v/>
      </c>
      <c r="K652" s="47" t="str">
        <f t="shared" si="84"/>
        <v/>
      </c>
      <c r="L652" s="47" t="str">
        <f t="shared" si="85"/>
        <v/>
      </c>
      <c r="M652" s="47" t="str">
        <f t="shared" si="86"/>
        <v/>
      </c>
      <c r="N652" s="47" t="str">
        <f t="shared" si="87"/>
        <v/>
      </c>
    </row>
    <row r="653" spans="1:14" x14ac:dyDescent="0.5">
      <c r="A653" s="44">
        <v>651</v>
      </c>
      <c r="B653" s="42"/>
      <c r="C653" s="42"/>
      <c r="D653" s="50">
        <f t="shared" si="80"/>
        <v>0</v>
      </c>
      <c r="E653" s="50">
        <f t="shared" si="81"/>
        <v>0</v>
      </c>
      <c r="I653" s="47" t="str">
        <f t="shared" si="82"/>
        <v/>
      </c>
      <c r="J653" s="47" t="str">
        <f t="shared" si="83"/>
        <v/>
      </c>
      <c r="K653" s="47" t="str">
        <f t="shared" si="84"/>
        <v/>
      </c>
      <c r="L653" s="47" t="str">
        <f t="shared" si="85"/>
        <v/>
      </c>
      <c r="M653" s="47" t="str">
        <f t="shared" si="86"/>
        <v/>
      </c>
      <c r="N653" s="47" t="str">
        <f t="shared" si="87"/>
        <v/>
      </c>
    </row>
    <row r="654" spans="1:14" x14ac:dyDescent="0.5">
      <c r="A654" s="44">
        <v>652</v>
      </c>
      <c r="B654" s="42"/>
      <c r="C654" s="42"/>
      <c r="D654" s="50">
        <f t="shared" si="80"/>
        <v>0</v>
      </c>
      <c r="E654" s="50">
        <f t="shared" si="81"/>
        <v>0</v>
      </c>
      <c r="I654" s="47" t="str">
        <f t="shared" si="82"/>
        <v/>
      </c>
      <c r="J654" s="47" t="str">
        <f t="shared" si="83"/>
        <v/>
      </c>
      <c r="K654" s="47" t="str">
        <f t="shared" si="84"/>
        <v/>
      </c>
      <c r="L654" s="47" t="str">
        <f t="shared" si="85"/>
        <v/>
      </c>
      <c r="M654" s="47" t="str">
        <f t="shared" si="86"/>
        <v/>
      </c>
      <c r="N654" s="47" t="str">
        <f t="shared" si="87"/>
        <v/>
      </c>
    </row>
    <row r="655" spans="1:14" x14ac:dyDescent="0.5">
      <c r="A655" s="44">
        <v>653</v>
      </c>
      <c r="B655" s="42"/>
      <c r="C655" s="42"/>
      <c r="D655" s="50">
        <f t="shared" si="80"/>
        <v>0</v>
      </c>
      <c r="E655" s="50">
        <f t="shared" si="81"/>
        <v>0</v>
      </c>
      <c r="I655" s="47" t="str">
        <f t="shared" si="82"/>
        <v/>
      </c>
      <c r="J655" s="47" t="str">
        <f t="shared" si="83"/>
        <v/>
      </c>
      <c r="K655" s="47" t="str">
        <f t="shared" si="84"/>
        <v/>
      </c>
      <c r="L655" s="47" t="str">
        <f t="shared" si="85"/>
        <v/>
      </c>
      <c r="M655" s="47" t="str">
        <f t="shared" si="86"/>
        <v/>
      </c>
      <c r="N655" s="47" t="str">
        <f t="shared" si="87"/>
        <v/>
      </c>
    </row>
    <row r="656" spans="1:14" x14ac:dyDescent="0.5">
      <c r="A656" s="44">
        <v>654</v>
      </c>
      <c r="B656" s="42"/>
      <c r="C656" s="42"/>
      <c r="D656" s="50">
        <f t="shared" si="80"/>
        <v>0</v>
      </c>
      <c r="E656" s="50">
        <f t="shared" si="81"/>
        <v>0</v>
      </c>
      <c r="I656" s="47" t="str">
        <f t="shared" si="82"/>
        <v/>
      </c>
      <c r="J656" s="47" t="str">
        <f t="shared" si="83"/>
        <v/>
      </c>
      <c r="K656" s="47" t="str">
        <f t="shared" si="84"/>
        <v/>
      </c>
      <c r="L656" s="47" t="str">
        <f t="shared" si="85"/>
        <v/>
      </c>
      <c r="M656" s="47" t="str">
        <f t="shared" si="86"/>
        <v/>
      </c>
      <c r="N656" s="47" t="str">
        <f t="shared" si="87"/>
        <v/>
      </c>
    </row>
    <row r="657" spans="1:14" x14ac:dyDescent="0.5">
      <c r="A657" s="44">
        <v>655</v>
      </c>
      <c r="B657" s="42"/>
      <c r="C657" s="42"/>
      <c r="D657" s="50">
        <f t="shared" si="80"/>
        <v>0</v>
      </c>
      <c r="E657" s="50">
        <f t="shared" si="81"/>
        <v>0</v>
      </c>
      <c r="I657" s="47" t="str">
        <f t="shared" si="82"/>
        <v/>
      </c>
      <c r="J657" s="47" t="str">
        <f t="shared" si="83"/>
        <v/>
      </c>
      <c r="K657" s="47" t="str">
        <f t="shared" si="84"/>
        <v/>
      </c>
      <c r="L657" s="47" t="str">
        <f t="shared" si="85"/>
        <v/>
      </c>
      <c r="M657" s="47" t="str">
        <f t="shared" si="86"/>
        <v/>
      </c>
      <c r="N657" s="47" t="str">
        <f t="shared" si="87"/>
        <v/>
      </c>
    </row>
    <row r="658" spans="1:14" x14ac:dyDescent="0.5">
      <c r="A658" s="44">
        <v>656</v>
      </c>
      <c r="B658" s="42"/>
      <c r="C658" s="42"/>
      <c r="D658" s="50">
        <f t="shared" si="80"/>
        <v>0</v>
      </c>
      <c r="E658" s="50">
        <f t="shared" si="81"/>
        <v>0</v>
      </c>
      <c r="I658" s="47" t="str">
        <f t="shared" si="82"/>
        <v/>
      </c>
      <c r="J658" s="47" t="str">
        <f t="shared" si="83"/>
        <v/>
      </c>
      <c r="K658" s="47" t="str">
        <f t="shared" si="84"/>
        <v/>
      </c>
      <c r="L658" s="47" t="str">
        <f t="shared" si="85"/>
        <v/>
      </c>
      <c r="M658" s="47" t="str">
        <f t="shared" si="86"/>
        <v/>
      </c>
      <c r="N658" s="47" t="str">
        <f t="shared" si="87"/>
        <v/>
      </c>
    </row>
    <row r="659" spans="1:14" x14ac:dyDescent="0.5">
      <c r="A659" s="44">
        <v>657</v>
      </c>
      <c r="B659" s="42"/>
      <c r="C659" s="42"/>
      <c r="D659" s="50">
        <f t="shared" si="80"/>
        <v>0</v>
      </c>
      <c r="E659" s="50">
        <f t="shared" si="81"/>
        <v>0</v>
      </c>
      <c r="I659" s="47" t="str">
        <f t="shared" si="82"/>
        <v/>
      </c>
      <c r="J659" s="47" t="str">
        <f t="shared" si="83"/>
        <v/>
      </c>
      <c r="K659" s="47" t="str">
        <f t="shared" si="84"/>
        <v/>
      </c>
      <c r="L659" s="47" t="str">
        <f t="shared" si="85"/>
        <v/>
      </c>
      <c r="M659" s="47" t="str">
        <f t="shared" si="86"/>
        <v/>
      </c>
      <c r="N659" s="47" t="str">
        <f t="shared" si="87"/>
        <v/>
      </c>
    </row>
    <row r="660" spans="1:14" x14ac:dyDescent="0.5">
      <c r="A660" s="44">
        <v>658</v>
      </c>
      <c r="B660" s="42"/>
      <c r="C660" s="42"/>
      <c r="D660" s="50">
        <f t="shared" si="80"/>
        <v>0</v>
      </c>
      <c r="E660" s="50">
        <f t="shared" si="81"/>
        <v>0</v>
      </c>
      <c r="I660" s="47" t="str">
        <f t="shared" si="82"/>
        <v/>
      </c>
      <c r="J660" s="47" t="str">
        <f t="shared" si="83"/>
        <v/>
      </c>
      <c r="K660" s="47" t="str">
        <f t="shared" si="84"/>
        <v/>
      </c>
      <c r="L660" s="47" t="str">
        <f t="shared" si="85"/>
        <v/>
      </c>
      <c r="M660" s="47" t="str">
        <f t="shared" si="86"/>
        <v/>
      </c>
      <c r="N660" s="47" t="str">
        <f t="shared" si="87"/>
        <v/>
      </c>
    </row>
    <row r="661" spans="1:14" x14ac:dyDescent="0.5">
      <c r="A661" s="44">
        <v>659</v>
      </c>
      <c r="B661" s="42"/>
      <c r="C661" s="42"/>
      <c r="D661" s="50">
        <f t="shared" si="80"/>
        <v>0</v>
      </c>
      <c r="E661" s="50">
        <f t="shared" si="81"/>
        <v>0</v>
      </c>
      <c r="I661" s="47" t="str">
        <f t="shared" si="82"/>
        <v/>
      </c>
      <c r="J661" s="47" t="str">
        <f t="shared" si="83"/>
        <v/>
      </c>
      <c r="K661" s="47" t="str">
        <f t="shared" si="84"/>
        <v/>
      </c>
      <c r="L661" s="47" t="str">
        <f t="shared" si="85"/>
        <v/>
      </c>
      <c r="M661" s="47" t="str">
        <f t="shared" si="86"/>
        <v/>
      </c>
      <c r="N661" s="47" t="str">
        <f t="shared" si="87"/>
        <v/>
      </c>
    </row>
    <row r="662" spans="1:14" x14ac:dyDescent="0.5">
      <c r="A662" s="44">
        <v>660</v>
      </c>
      <c r="B662" s="42"/>
      <c r="C662" s="42"/>
      <c r="D662" s="50">
        <f t="shared" si="80"/>
        <v>0</v>
      </c>
      <c r="E662" s="50">
        <f t="shared" si="81"/>
        <v>0</v>
      </c>
      <c r="I662" s="47" t="str">
        <f t="shared" si="82"/>
        <v/>
      </c>
      <c r="J662" s="47" t="str">
        <f t="shared" si="83"/>
        <v/>
      </c>
      <c r="K662" s="47" t="str">
        <f t="shared" si="84"/>
        <v/>
      </c>
      <c r="L662" s="47" t="str">
        <f t="shared" si="85"/>
        <v/>
      </c>
      <c r="M662" s="47" t="str">
        <f t="shared" si="86"/>
        <v/>
      </c>
      <c r="N662" s="47" t="str">
        <f t="shared" si="87"/>
        <v/>
      </c>
    </row>
    <row r="663" spans="1:14" x14ac:dyDescent="0.5">
      <c r="A663" s="44">
        <v>661</v>
      </c>
      <c r="B663" s="42"/>
      <c r="C663" s="42"/>
      <c r="D663" s="50">
        <f t="shared" si="80"/>
        <v>0</v>
      </c>
      <c r="E663" s="50">
        <f t="shared" si="81"/>
        <v>0</v>
      </c>
      <c r="I663" s="47" t="str">
        <f t="shared" si="82"/>
        <v/>
      </c>
      <c r="J663" s="47" t="str">
        <f t="shared" si="83"/>
        <v/>
      </c>
      <c r="K663" s="47" t="str">
        <f t="shared" si="84"/>
        <v/>
      </c>
      <c r="L663" s="47" t="str">
        <f t="shared" si="85"/>
        <v/>
      </c>
      <c r="M663" s="47" t="str">
        <f t="shared" si="86"/>
        <v/>
      </c>
      <c r="N663" s="47" t="str">
        <f t="shared" si="87"/>
        <v/>
      </c>
    </row>
    <row r="664" spans="1:14" x14ac:dyDescent="0.5">
      <c r="A664" s="44">
        <v>662</v>
      </c>
      <c r="B664" s="42"/>
      <c r="C664" s="42"/>
      <c r="D664" s="50">
        <f t="shared" si="80"/>
        <v>0</v>
      </c>
      <c r="E664" s="50">
        <f t="shared" si="81"/>
        <v>0</v>
      </c>
      <c r="I664" s="47" t="str">
        <f t="shared" si="82"/>
        <v/>
      </c>
      <c r="J664" s="47" t="str">
        <f t="shared" si="83"/>
        <v/>
      </c>
      <c r="K664" s="47" t="str">
        <f t="shared" si="84"/>
        <v/>
      </c>
      <c r="L664" s="47" t="str">
        <f t="shared" si="85"/>
        <v/>
      </c>
      <c r="M664" s="47" t="str">
        <f t="shared" si="86"/>
        <v/>
      </c>
      <c r="N664" s="47" t="str">
        <f t="shared" si="87"/>
        <v/>
      </c>
    </row>
    <row r="665" spans="1:14" x14ac:dyDescent="0.5">
      <c r="A665" s="44">
        <v>663</v>
      </c>
      <c r="B665" s="42"/>
      <c r="C665" s="42"/>
      <c r="D665" s="50">
        <f t="shared" si="80"/>
        <v>0</v>
      </c>
      <c r="E665" s="50">
        <f t="shared" si="81"/>
        <v>0</v>
      </c>
      <c r="I665" s="47" t="str">
        <f t="shared" si="82"/>
        <v/>
      </c>
      <c r="J665" s="47" t="str">
        <f t="shared" si="83"/>
        <v/>
      </c>
      <c r="K665" s="47" t="str">
        <f t="shared" si="84"/>
        <v/>
      </c>
      <c r="L665" s="47" t="str">
        <f t="shared" si="85"/>
        <v/>
      </c>
      <c r="M665" s="47" t="str">
        <f t="shared" si="86"/>
        <v/>
      </c>
      <c r="N665" s="47" t="str">
        <f t="shared" si="87"/>
        <v/>
      </c>
    </row>
    <row r="666" spans="1:14" x14ac:dyDescent="0.5">
      <c r="A666" s="44">
        <v>664</v>
      </c>
      <c r="B666" s="42"/>
      <c r="C666" s="42"/>
      <c r="D666" s="50">
        <f t="shared" si="80"/>
        <v>0</v>
      </c>
      <c r="E666" s="50">
        <f t="shared" si="81"/>
        <v>0</v>
      </c>
      <c r="I666" s="47" t="str">
        <f t="shared" si="82"/>
        <v/>
      </c>
      <c r="J666" s="47" t="str">
        <f t="shared" si="83"/>
        <v/>
      </c>
      <c r="K666" s="47" t="str">
        <f t="shared" si="84"/>
        <v/>
      </c>
      <c r="L666" s="47" t="str">
        <f t="shared" si="85"/>
        <v/>
      </c>
      <c r="M666" s="47" t="str">
        <f t="shared" si="86"/>
        <v/>
      </c>
      <c r="N666" s="47" t="str">
        <f t="shared" si="87"/>
        <v/>
      </c>
    </row>
    <row r="667" spans="1:14" x14ac:dyDescent="0.5">
      <c r="A667" s="44">
        <v>665</v>
      </c>
      <c r="B667" s="42"/>
      <c r="C667" s="42"/>
      <c r="D667" s="50">
        <f t="shared" si="80"/>
        <v>0</v>
      </c>
      <c r="E667" s="50">
        <f t="shared" si="81"/>
        <v>0</v>
      </c>
      <c r="I667" s="47" t="str">
        <f t="shared" si="82"/>
        <v/>
      </c>
      <c r="J667" s="47" t="str">
        <f t="shared" si="83"/>
        <v/>
      </c>
      <c r="K667" s="47" t="str">
        <f t="shared" si="84"/>
        <v/>
      </c>
      <c r="L667" s="47" t="str">
        <f t="shared" si="85"/>
        <v/>
      </c>
      <c r="M667" s="47" t="str">
        <f t="shared" si="86"/>
        <v/>
      </c>
      <c r="N667" s="47" t="str">
        <f t="shared" si="87"/>
        <v/>
      </c>
    </row>
    <row r="668" spans="1:14" x14ac:dyDescent="0.5">
      <c r="A668" s="44">
        <v>666</v>
      </c>
      <c r="B668" s="42"/>
      <c r="C668" s="42"/>
      <c r="D668" s="50">
        <f t="shared" si="80"/>
        <v>0</v>
      </c>
      <c r="E668" s="50">
        <f t="shared" si="81"/>
        <v>0</v>
      </c>
      <c r="I668" s="47" t="str">
        <f t="shared" si="82"/>
        <v/>
      </c>
      <c r="J668" s="47" t="str">
        <f t="shared" si="83"/>
        <v/>
      </c>
      <c r="K668" s="47" t="str">
        <f t="shared" si="84"/>
        <v/>
      </c>
      <c r="L668" s="47" t="str">
        <f t="shared" si="85"/>
        <v/>
      </c>
      <c r="M668" s="47" t="str">
        <f t="shared" si="86"/>
        <v/>
      </c>
      <c r="N668" s="47" t="str">
        <f t="shared" si="87"/>
        <v/>
      </c>
    </row>
    <row r="669" spans="1:14" x14ac:dyDescent="0.5">
      <c r="A669" s="44">
        <v>667</v>
      </c>
      <c r="B669" s="42"/>
      <c r="C669" s="42"/>
      <c r="D669" s="50">
        <f t="shared" si="80"/>
        <v>0</v>
      </c>
      <c r="E669" s="50">
        <f t="shared" si="81"/>
        <v>0</v>
      </c>
      <c r="I669" s="47" t="str">
        <f t="shared" si="82"/>
        <v/>
      </c>
      <c r="J669" s="47" t="str">
        <f t="shared" si="83"/>
        <v/>
      </c>
      <c r="K669" s="47" t="str">
        <f t="shared" si="84"/>
        <v/>
      </c>
      <c r="L669" s="47" t="str">
        <f t="shared" si="85"/>
        <v/>
      </c>
      <c r="M669" s="47" t="str">
        <f t="shared" si="86"/>
        <v/>
      </c>
      <c r="N669" s="47" t="str">
        <f t="shared" si="87"/>
        <v/>
      </c>
    </row>
    <row r="670" spans="1:14" x14ac:dyDescent="0.5">
      <c r="A670" s="44">
        <v>668</v>
      </c>
      <c r="B670" s="42"/>
      <c r="C670" s="42"/>
      <c r="D670" s="50">
        <f t="shared" si="80"/>
        <v>0</v>
      </c>
      <c r="E670" s="50">
        <f t="shared" si="81"/>
        <v>0</v>
      </c>
      <c r="I670" s="47" t="str">
        <f t="shared" si="82"/>
        <v/>
      </c>
      <c r="J670" s="47" t="str">
        <f t="shared" si="83"/>
        <v/>
      </c>
      <c r="K670" s="47" t="str">
        <f t="shared" si="84"/>
        <v/>
      </c>
      <c r="L670" s="47" t="str">
        <f t="shared" si="85"/>
        <v/>
      </c>
      <c r="M670" s="47" t="str">
        <f t="shared" si="86"/>
        <v/>
      </c>
      <c r="N670" s="47" t="str">
        <f t="shared" si="87"/>
        <v/>
      </c>
    </row>
    <row r="671" spans="1:14" x14ac:dyDescent="0.5">
      <c r="A671" s="44">
        <v>669</v>
      </c>
      <c r="B671" s="42"/>
      <c r="C671" s="42"/>
      <c r="D671" s="50">
        <f t="shared" si="80"/>
        <v>0</v>
      </c>
      <c r="E671" s="50">
        <f t="shared" si="81"/>
        <v>0</v>
      </c>
      <c r="I671" s="47" t="str">
        <f t="shared" si="82"/>
        <v/>
      </c>
      <c r="J671" s="47" t="str">
        <f t="shared" si="83"/>
        <v/>
      </c>
      <c r="K671" s="47" t="str">
        <f t="shared" si="84"/>
        <v/>
      </c>
      <c r="L671" s="47" t="str">
        <f t="shared" si="85"/>
        <v/>
      </c>
      <c r="M671" s="47" t="str">
        <f t="shared" si="86"/>
        <v/>
      </c>
      <c r="N671" s="47" t="str">
        <f t="shared" si="87"/>
        <v/>
      </c>
    </row>
    <row r="672" spans="1:14" x14ac:dyDescent="0.5">
      <c r="A672" s="44">
        <v>670</v>
      </c>
      <c r="B672" s="42"/>
      <c r="C672" s="42"/>
      <c r="D672" s="50">
        <f t="shared" si="80"/>
        <v>0</v>
      </c>
      <c r="E672" s="50">
        <f t="shared" si="81"/>
        <v>0</v>
      </c>
      <c r="I672" s="47" t="str">
        <f t="shared" si="82"/>
        <v/>
      </c>
      <c r="J672" s="47" t="str">
        <f t="shared" si="83"/>
        <v/>
      </c>
      <c r="K672" s="47" t="str">
        <f t="shared" si="84"/>
        <v/>
      </c>
      <c r="L672" s="47" t="str">
        <f t="shared" si="85"/>
        <v/>
      </c>
      <c r="M672" s="47" t="str">
        <f t="shared" si="86"/>
        <v/>
      </c>
      <c r="N672" s="47" t="str">
        <f t="shared" si="87"/>
        <v/>
      </c>
    </row>
    <row r="673" spans="1:14" x14ac:dyDescent="0.5">
      <c r="A673" s="44">
        <v>671</v>
      </c>
      <c r="B673" s="42"/>
      <c r="C673" s="42"/>
      <c r="D673" s="50">
        <f t="shared" si="80"/>
        <v>0</v>
      </c>
      <c r="E673" s="50">
        <f t="shared" si="81"/>
        <v>0</v>
      </c>
      <c r="I673" s="47" t="str">
        <f t="shared" si="82"/>
        <v/>
      </c>
      <c r="J673" s="47" t="str">
        <f t="shared" si="83"/>
        <v/>
      </c>
      <c r="K673" s="47" t="str">
        <f t="shared" si="84"/>
        <v/>
      </c>
      <c r="L673" s="47" t="str">
        <f t="shared" si="85"/>
        <v/>
      </c>
      <c r="M673" s="47" t="str">
        <f t="shared" si="86"/>
        <v/>
      </c>
      <c r="N673" s="47" t="str">
        <f t="shared" si="87"/>
        <v/>
      </c>
    </row>
    <row r="674" spans="1:14" x14ac:dyDescent="0.5">
      <c r="A674" s="44">
        <v>672</v>
      </c>
      <c r="B674" s="42"/>
      <c r="C674" s="42"/>
      <c r="D674" s="50">
        <f t="shared" si="80"/>
        <v>0</v>
      </c>
      <c r="E674" s="50">
        <f t="shared" si="81"/>
        <v>0</v>
      </c>
      <c r="I674" s="47" t="str">
        <f t="shared" si="82"/>
        <v/>
      </c>
      <c r="J674" s="47" t="str">
        <f t="shared" si="83"/>
        <v/>
      </c>
      <c r="K674" s="47" t="str">
        <f t="shared" si="84"/>
        <v/>
      </c>
      <c r="L674" s="47" t="str">
        <f t="shared" si="85"/>
        <v/>
      </c>
      <c r="M674" s="47" t="str">
        <f t="shared" si="86"/>
        <v/>
      </c>
      <c r="N674" s="47" t="str">
        <f t="shared" si="87"/>
        <v/>
      </c>
    </row>
    <row r="675" spans="1:14" x14ac:dyDescent="0.5">
      <c r="A675" s="44">
        <v>673</v>
      </c>
      <c r="B675" s="42"/>
      <c r="C675" s="42"/>
      <c r="D675" s="50">
        <f t="shared" si="80"/>
        <v>0</v>
      </c>
      <c r="E675" s="50">
        <f t="shared" si="81"/>
        <v>0</v>
      </c>
      <c r="I675" s="47" t="str">
        <f t="shared" si="82"/>
        <v/>
      </c>
      <c r="J675" s="47" t="str">
        <f t="shared" si="83"/>
        <v/>
      </c>
      <c r="K675" s="47" t="str">
        <f t="shared" si="84"/>
        <v/>
      </c>
      <c r="L675" s="47" t="str">
        <f t="shared" si="85"/>
        <v/>
      </c>
      <c r="M675" s="47" t="str">
        <f t="shared" si="86"/>
        <v/>
      </c>
      <c r="N675" s="47" t="str">
        <f t="shared" si="87"/>
        <v/>
      </c>
    </row>
    <row r="676" spans="1:14" x14ac:dyDescent="0.5">
      <c r="A676" s="44">
        <v>674</v>
      </c>
      <c r="B676" s="42"/>
      <c r="C676" s="42"/>
      <c r="D676" s="50">
        <f t="shared" si="80"/>
        <v>0</v>
      </c>
      <c r="E676" s="50">
        <f t="shared" si="81"/>
        <v>0</v>
      </c>
      <c r="I676" s="47" t="str">
        <f t="shared" si="82"/>
        <v/>
      </c>
      <c r="J676" s="47" t="str">
        <f t="shared" si="83"/>
        <v/>
      </c>
      <c r="K676" s="47" t="str">
        <f t="shared" si="84"/>
        <v/>
      </c>
      <c r="L676" s="47" t="str">
        <f t="shared" si="85"/>
        <v/>
      </c>
      <c r="M676" s="47" t="str">
        <f t="shared" si="86"/>
        <v/>
      </c>
      <c r="N676" s="47" t="str">
        <f t="shared" si="87"/>
        <v/>
      </c>
    </row>
    <row r="677" spans="1:14" x14ac:dyDescent="0.5">
      <c r="A677" s="44">
        <v>675</v>
      </c>
      <c r="B677" s="42"/>
      <c r="C677" s="42"/>
      <c r="D677" s="50">
        <f t="shared" si="80"/>
        <v>0</v>
      </c>
      <c r="E677" s="50">
        <f t="shared" si="81"/>
        <v>0</v>
      </c>
      <c r="I677" s="47" t="str">
        <f t="shared" si="82"/>
        <v/>
      </c>
      <c r="J677" s="47" t="str">
        <f t="shared" si="83"/>
        <v/>
      </c>
      <c r="K677" s="47" t="str">
        <f t="shared" si="84"/>
        <v/>
      </c>
      <c r="L677" s="47" t="str">
        <f t="shared" si="85"/>
        <v/>
      </c>
      <c r="M677" s="47" t="str">
        <f t="shared" si="86"/>
        <v/>
      </c>
      <c r="N677" s="47" t="str">
        <f t="shared" si="87"/>
        <v/>
      </c>
    </row>
    <row r="678" spans="1:14" x14ac:dyDescent="0.5">
      <c r="A678" s="44">
        <v>676</v>
      </c>
      <c r="B678" s="42"/>
      <c r="C678" s="42"/>
      <c r="D678" s="50">
        <f t="shared" si="80"/>
        <v>0</v>
      </c>
      <c r="E678" s="50">
        <f t="shared" si="81"/>
        <v>0</v>
      </c>
      <c r="I678" s="47" t="str">
        <f t="shared" si="82"/>
        <v/>
      </c>
      <c r="J678" s="47" t="str">
        <f t="shared" si="83"/>
        <v/>
      </c>
      <c r="K678" s="47" t="str">
        <f t="shared" si="84"/>
        <v/>
      </c>
      <c r="L678" s="47" t="str">
        <f t="shared" si="85"/>
        <v/>
      </c>
      <c r="M678" s="47" t="str">
        <f t="shared" si="86"/>
        <v/>
      </c>
      <c r="N678" s="47" t="str">
        <f t="shared" si="87"/>
        <v/>
      </c>
    </row>
    <row r="679" spans="1:14" x14ac:dyDescent="0.5">
      <c r="A679" s="44">
        <v>677</v>
      </c>
      <c r="B679" s="42"/>
      <c r="C679" s="42"/>
      <c r="D679" s="50">
        <f t="shared" si="80"/>
        <v>0</v>
      </c>
      <c r="E679" s="50">
        <f t="shared" si="81"/>
        <v>0</v>
      </c>
      <c r="I679" s="47" t="str">
        <f t="shared" si="82"/>
        <v/>
      </c>
      <c r="J679" s="47" t="str">
        <f t="shared" si="83"/>
        <v/>
      </c>
      <c r="K679" s="47" t="str">
        <f t="shared" si="84"/>
        <v/>
      </c>
      <c r="L679" s="47" t="str">
        <f t="shared" si="85"/>
        <v/>
      </c>
      <c r="M679" s="47" t="str">
        <f t="shared" si="86"/>
        <v/>
      </c>
      <c r="N679" s="47" t="str">
        <f t="shared" si="87"/>
        <v/>
      </c>
    </row>
    <row r="680" spans="1:14" x14ac:dyDescent="0.5">
      <c r="A680" s="44">
        <v>678</v>
      </c>
      <c r="B680" s="42"/>
      <c r="C680" s="42"/>
      <c r="D680" s="50">
        <f t="shared" si="80"/>
        <v>0</v>
      </c>
      <c r="E680" s="50">
        <f t="shared" si="81"/>
        <v>0</v>
      </c>
      <c r="I680" s="47" t="str">
        <f t="shared" si="82"/>
        <v/>
      </c>
      <c r="J680" s="47" t="str">
        <f t="shared" si="83"/>
        <v/>
      </c>
      <c r="K680" s="47" t="str">
        <f t="shared" si="84"/>
        <v/>
      </c>
      <c r="L680" s="47" t="str">
        <f t="shared" si="85"/>
        <v/>
      </c>
      <c r="M680" s="47" t="str">
        <f t="shared" si="86"/>
        <v/>
      </c>
      <c r="N680" s="47" t="str">
        <f t="shared" si="87"/>
        <v/>
      </c>
    </row>
    <row r="681" spans="1:14" x14ac:dyDescent="0.5">
      <c r="A681" s="44">
        <v>679</v>
      </c>
      <c r="B681" s="42"/>
      <c r="C681" s="42"/>
      <c r="D681" s="50">
        <f t="shared" si="80"/>
        <v>0</v>
      </c>
      <c r="E681" s="50">
        <f t="shared" si="81"/>
        <v>0</v>
      </c>
      <c r="I681" s="47" t="str">
        <f t="shared" si="82"/>
        <v/>
      </c>
      <c r="J681" s="47" t="str">
        <f t="shared" si="83"/>
        <v/>
      </c>
      <c r="K681" s="47" t="str">
        <f t="shared" si="84"/>
        <v/>
      </c>
      <c r="L681" s="47" t="str">
        <f t="shared" si="85"/>
        <v/>
      </c>
      <c r="M681" s="47" t="str">
        <f t="shared" si="86"/>
        <v/>
      </c>
      <c r="N681" s="47" t="str">
        <f t="shared" si="87"/>
        <v/>
      </c>
    </row>
    <row r="682" spans="1:14" x14ac:dyDescent="0.5">
      <c r="A682" s="44">
        <v>680</v>
      </c>
      <c r="B682" s="42"/>
      <c r="C682" s="42"/>
      <c r="D682" s="50">
        <f t="shared" si="80"/>
        <v>0</v>
      </c>
      <c r="E682" s="50">
        <f t="shared" si="81"/>
        <v>0</v>
      </c>
      <c r="I682" s="47" t="str">
        <f t="shared" si="82"/>
        <v/>
      </c>
      <c r="J682" s="47" t="str">
        <f t="shared" si="83"/>
        <v/>
      </c>
      <c r="K682" s="47" t="str">
        <f t="shared" si="84"/>
        <v/>
      </c>
      <c r="L682" s="47" t="str">
        <f t="shared" si="85"/>
        <v/>
      </c>
      <c r="M682" s="47" t="str">
        <f t="shared" si="86"/>
        <v/>
      </c>
      <c r="N682" s="47" t="str">
        <f t="shared" si="87"/>
        <v/>
      </c>
    </row>
    <row r="683" spans="1:14" x14ac:dyDescent="0.5">
      <c r="A683" s="44">
        <v>681</v>
      </c>
      <c r="B683" s="42"/>
      <c r="C683" s="42"/>
      <c r="D683" s="50">
        <f t="shared" si="80"/>
        <v>0</v>
      </c>
      <c r="E683" s="50">
        <f t="shared" si="81"/>
        <v>0</v>
      </c>
      <c r="I683" s="47" t="str">
        <f t="shared" si="82"/>
        <v/>
      </c>
      <c r="J683" s="47" t="str">
        <f t="shared" si="83"/>
        <v/>
      </c>
      <c r="K683" s="47" t="str">
        <f t="shared" si="84"/>
        <v/>
      </c>
      <c r="L683" s="47" t="str">
        <f t="shared" si="85"/>
        <v/>
      </c>
      <c r="M683" s="47" t="str">
        <f t="shared" si="86"/>
        <v/>
      </c>
      <c r="N683" s="47" t="str">
        <f t="shared" si="87"/>
        <v/>
      </c>
    </row>
    <row r="684" spans="1:14" x14ac:dyDescent="0.5">
      <c r="A684" s="44">
        <v>682</v>
      </c>
      <c r="B684" s="42"/>
      <c r="C684" s="42"/>
      <c r="D684" s="50">
        <f t="shared" si="80"/>
        <v>0</v>
      </c>
      <c r="E684" s="50">
        <f t="shared" si="81"/>
        <v>0</v>
      </c>
      <c r="I684" s="47" t="str">
        <f t="shared" si="82"/>
        <v/>
      </c>
      <c r="J684" s="47" t="str">
        <f t="shared" si="83"/>
        <v/>
      </c>
      <c r="K684" s="47" t="str">
        <f t="shared" si="84"/>
        <v/>
      </c>
      <c r="L684" s="47" t="str">
        <f t="shared" si="85"/>
        <v/>
      </c>
      <c r="M684" s="47" t="str">
        <f t="shared" si="86"/>
        <v/>
      </c>
      <c r="N684" s="47" t="str">
        <f t="shared" si="87"/>
        <v/>
      </c>
    </row>
    <row r="685" spans="1:14" x14ac:dyDescent="0.5">
      <c r="A685" s="44">
        <v>683</v>
      </c>
      <c r="B685" s="42"/>
      <c r="C685" s="42"/>
      <c r="D685" s="50">
        <f t="shared" si="80"/>
        <v>0</v>
      </c>
      <c r="E685" s="50">
        <f t="shared" si="81"/>
        <v>0</v>
      </c>
      <c r="I685" s="47" t="str">
        <f t="shared" si="82"/>
        <v/>
      </c>
      <c r="J685" s="47" t="str">
        <f t="shared" si="83"/>
        <v/>
      </c>
      <c r="K685" s="47" t="str">
        <f t="shared" si="84"/>
        <v/>
      </c>
      <c r="L685" s="47" t="str">
        <f t="shared" si="85"/>
        <v/>
      </c>
      <c r="M685" s="47" t="str">
        <f t="shared" si="86"/>
        <v/>
      </c>
      <c r="N685" s="47" t="str">
        <f t="shared" si="87"/>
        <v/>
      </c>
    </row>
    <row r="686" spans="1:14" x14ac:dyDescent="0.5">
      <c r="A686" s="44">
        <v>684</v>
      </c>
      <c r="B686" s="42"/>
      <c r="C686" s="42"/>
      <c r="D686" s="50">
        <f t="shared" si="80"/>
        <v>0</v>
      </c>
      <c r="E686" s="50">
        <f t="shared" si="81"/>
        <v>0</v>
      </c>
      <c r="I686" s="47" t="str">
        <f t="shared" si="82"/>
        <v/>
      </c>
      <c r="J686" s="47" t="str">
        <f t="shared" si="83"/>
        <v/>
      </c>
      <c r="K686" s="47" t="str">
        <f t="shared" si="84"/>
        <v/>
      </c>
      <c r="L686" s="47" t="str">
        <f t="shared" si="85"/>
        <v/>
      </c>
      <c r="M686" s="47" t="str">
        <f t="shared" si="86"/>
        <v/>
      </c>
      <c r="N686" s="47" t="str">
        <f t="shared" si="87"/>
        <v/>
      </c>
    </row>
    <row r="687" spans="1:14" x14ac:dyDescent="0.5">
      <c r="A687" s="44">
        <v>685</v>
      </c>
      <c r="B687" s="42"/>
      <c r="C687" s="42"/>
      <c r="D687" s="50">
        <f t="shared" si="80"/>
        <v>0</v>
      </c>
      <c r="E687" s="50">
        <f t="shared" si="81"/>
        <v>0</v>
      </c>
      <c r="I687" s="47" t="str">
        <f t="shared" si="82"/>
        <v/>
      </c>
      <c r="J687" s="47" t="str">
        <f t="shared" si="83"/>
        <v/>
      </c>
      <c r="K687" s="47" t="str">
        <f t="shared" si="84"/>
        <v/>
      </c>
      <c r="L687" s="47" t="str">
        <f t="shared" si="85"/>
        <v/>
      </c>
      <c r="M687" s="47" t="str">
        <f t="shared" si="86"/>
        <v/>
      </c>
      <c r="N687" s="47" t="str">
        <f t="shared" si="87"/>
        <v/>
      </c>
    </row>
    <row r="688" spans="1:14" x14ac:dyDescent="0.5">
      <c r="A688" s="44">
        <v>686</v>
      </c>
      <c r="B688" s="42"/>
      <c r="C688" s="42"/>
      <c r="D688" s="50">
        <f t="shared" si="80"/>
        <v>0</v>
      </c>
      <c r="E688" s="50">
        <f t="shared" si="81"/>
        <v>0</v>
      </c>
      <c r="I688" s="47" t="str">
        <f t="shared" si="82"/>
        <v/>
      </c>
      <c r="J688" s="47" t="str">
        <f t="shared" si="83"/>
        <v/>
      </c>
      <c r="K688" s="47" t="str">
        <f t="shared" si="84"/>
        <v/>
      </c>
      <c r="L688" s="47" t="str">
        <f t="shared" si="85"/>
        <v/>
      </c>
      <c r="M688" s="47" t="str">
        <f t="shared" si="86"/>
        <v/>
      </c>
      <c r="N688" s="47" t="str">
        <f t="shared" si="87"/>
        <v/>
      </c>
    </row>
    <row r="689" spans="1:14" x14ac:dyDescent="0.5">
      <c r="A689" s="44">
        <v>687</v>
      </c>
      <c r="B689" s="42"/>
      <c r="C689" s="42"/>
      <c r="D689" s="50">
        <f t="shared" si="80"/>
        <v>0</v>
      </c>
      <c r="E689" s="50">
        <f t="shared" si="81"/>
        <v>0</v>
      </c>
      <c r="I689" s="47" t="str">
        <f t="shared" si="82"/>
        <v/>
      </c>
      <c r="J689" s="47" t="str">
        <f t="shared" si="83"/>
        <v/>
      </c>
      <c r="K689" s="47" t="str">
        <f t="shared" si="84"/>
        <v/>
      </c>
      <c r="L689" s="47" t="str">
        <f t="shared" si="85"/>
        <v/>
      </c>
      <c r="M689" s="47" t="str">
        <f t="shared" si="86"/>
        <v/>
      </c>
      <c r="N689" s="47" t="str">
        <f t="shared" si="87"/>
        <v/>
      </c>
    </row>
    <row r="690" spans="1:14" x14ac:dyDescent="0.5">
      <c r="A690" s="44">
        <v>688</v>
      </c>
      <c r="B690" s="42"/>
      <c r="C690" s="42"/>
      <c r="D690" s="50">
        <f t="shared" si="80"/>
        <v>0</v>
      </c>
      <c r="E690" s="50">
        <f t="shared" si="81"/>
        <v>0</v>
      </c>
      <c r="I690" s="47" t="str">
        <f t="shared" si="82"/>
        <v/>
      </c>
      <c r="J690" s="47" t="str">
        <f t="shared" si="83"/>
        <v/>
      </c>
      <c r="K690" s="47" t="str">
        <f t="shared" si="84"/>
        <v/>
      </c>
      <c r="L690" s="47" t="str">
        <f t="shared" si="85"/>
        <v/>
      </c>
      <c r="M690" s="47" t="str">
        <f t="shared" si="86"/>
        <v/>
      </c>
      <c r="N690" s="47" t="str">
        <f t="shared" si="87"/>
        <v/>
      </c>
    </row>
    <row r="691" spans="1:14" x14ac:dyDescent="0.5">
      <c r="A691" s="44">
        <v>689</v>
      </c>
      <c r="B691" s="42"/>
      <c r="C691" s="42"/>
      <c r="D691" s="50">
        <f t="shared" si="80"/>
        <v>0</v>
      </c>
      <c r="E691" s="50">
        <f t="shared" si="81"/>
        <v>0</v>
      </c>
      <c r="I691" s="47" t="str">
        <f t="shared" si="82"/>
        <v/>
      </c>
      <c r="J691" s="47" t="str">
        <f t="shared" si="83"/>
        <v/>
      </c>
      <c r="K691" s="47" t="str">
        <f t="shared" si="84"/>
        <v/>
      </c>
      <c r="L691" s="47" t="str">
        <f t="shared" si="85"/>
        <v/>
      </c>
      <c r="M691" s="47" t="str">
        <f t="shared" si="86"/>
        <v/>
      </c>
      <c r="N691" s="47" t="str">
        <f t="shared" si="87"/>
        <v/>
      </c>
    </row>
    <row r="692" spans="1:14" x14ac:dyDescent="0.5">
      <c r="A692" s="44">
        <v>690</v>
      </c>
      <c r="B692" s="42"/>
      <c r="C692" s="42"/>
      <c r="D692" s="50">
        <f t="shared" si="80"/>
        <v>0</v>
      </c>
      <c r="E692" s="50">
        <f t="shared" si="81"/>
        <v>0</v>
      </c>
      <c r="I692" s="47" t="str">
        <f t="shared" si="82"/>
        <v/>
      </c>
      <c r="J692" s="47" t="str">
        <f t="shared" si="83"/>
        <v/>
      </c>
      <c r="K692" s="47" t="str">
        <f t="shared" si="84"/>
        <v/>
      </c>
      <c r="L692" s="47" t="str">
        <f t="shared" si="85"/>
        <v/>
      </c>
      <c r="M692" s="47" t="str">
        <f t="shared" si="86"/>
        <v/>
      </c>
      <c r="N692" s="47" t="str">
        <f t="shared" si="87"/>
        <v/>
      </c>
    </row>
    <row r="693" spans="1:14" x14ac:dyDescent="0.5">
      <c r="A693" s="44">
        <v>691</v>
      </c>
      <c r="B693" s="42"/>
      <c r="C693" s="42"/>
      <c r="D693" s="50">
        <f t="shared" si="80"/>
        <v>0</v>
      </c>
      <c r="E693" s="50">
        <f t="shared" si="81"/>
        <v>0</v>
      </c>
      <c r="I693" s="47" t="str">
        <f t="shared" si="82"/>
        <v/>
      </c>
      <c r="J693" s="47" t="str">
        <f t="shared" si="83"/>
        <v/>
      </c>
      <c r="K693" s="47" t="str">
        <f t="shared" si="84"/>
        <v/>
      </c>
      <c r="L693" s="47" t="str">
        <f t="shared" si="85"/>
        <v/>
      </c>
      <c r="M693" s="47" t="str">
        <f t="shared" si="86"/>
        <v/>
      </c>
      <c r="N693" s="47" t="str">
        <f t="shared" si="87"/>
        <v/>
      </c>
    </row>
    <row r="694" spans="1:14" x14ac:dyDescent="0.5">
      <c r="A694" s="44">
        <v>692</v>
      </c>
      <c r="B694" s="42"/>
      <c r="C694" s="42"/>
      <c r="D694" s="50">
        <f t="shared" si="80"/>
        <v>0</v>
      </c>
      <c r="E694" s="50">
        <f t="shared" si="81"/>
        <v>0</v>
      </c>
      <c r="I694" s="47" t="str">
        <f t="shared" si="82"/>
        <v/>
      </c>
      <c r="J694" s="47" t="str">
        <f t="shared" si="83"/>
        <v/>
      </c>
      <c r="K694" s="47" t="str">
        <f t="shared" si="84"/>
        <v/>
      </c>
      <c r="L694" s="47" t="str">
        <f t="shared" si="85"/>
        <v/>
      </c>
      <c r="M694" s="47" t="str">
        <f t="shared" si="86"/>
        <v/>
      </c>
      <c r="N694" s="47" t="str">
        <f t="shared" si="87"/>
        <v/>
      </c>
    </row>
    <row r="695" spans="1:14" x14ac:dyDescent="0.5">
      <c r="A695" s="44">
        <v>693</v>
      </c>
      <c r="B695" s="42"/>
      <c r="C695" s="42"/>
      <c r="D695" s="50">
        <f t="shared" si="80"/>
        <v>0</v>
      </c>
      <c r="E695" s="50">
        <f t="shared" si="81"/>
        <v>0</v>
      </c>
      <c r="I695" s="47" t="str">
        <f t="shared" si="82"/>
        <v/>
      </c>
      <c r="J695" s="47" t="str">
        <f t="shared" si="83"/>
        <v/>
      </c>
      <c r="K695" s="47" t="str">
        <f t="shared" si="84"/>
        <v/>
      </c>
      <c r="L695" s="47" t="str">
        <f t="shared" si="85"/>
        <v/>
      </c>
      <c r="M695" s="47" t="str">
        <f t="shared" si="86"/>
        <v/>
      </c>
      <c r="N695" s="47" t="str">
        <f t="shared" si="87"/>
        <v/>
      </c>
    </row>
    <row r="696" spans="1:14" x14ac:dyDescent="0.5">
      <c r="A696" s="44">
        <v>694</v>
      </c>
      <c r="B696" s="42"/>
      <c r="C696" s="42"/>
      <c r="D696" s="50">
        <f t="shared" si="80"/>
        <v>0</v>
      </c>
      <c r="E696" s="50">
        <f t="shared" si="81"/>
        <v>0</v>
      </c>
      <c r="I696" s="47" t="str">
        <f t="shared" si="82"/>
        <v/>
      </c>
      <c r="J696" s="47" t="str">
        <f t="shared" si="83"/>
        <v/>
      </c>
      <c r="K696" s="47" t="str">
        <f t="shared" si="84"/>
        <v/>
      </c>
      <c r="L696" s="47" t="str">
        <f t="shared" si="85"/>
        <v/>
      </c>
      <c r="M696" s="47" t="str">
        <f t="shared" si="86"/>
        <v/>
      </c>
      <c r="N696" s="47" t="str">
        <f t="shared" si="87"/>
        <v/>
      </c>
    </row>
    <row r="697" spans="1:14" x14ac:dyDescent="0.5">
      <c r="A697" s="44">
        <v>695</v>
      </c>
      <c r="B697" s="42"/>
      <c r="C697" s="42"/>
      <c r="D697" s="50">
        <f t="shared" si="80"/>
        <v>0</v>
      </c>
      <c r="E697" s="50">
        <f t="shared" si="81"/>
        <v>0</v>
      </c>
      <c r="I697" s="47" t="str">
        <f t="shared" si="82"/>
        <v/>
      </c>
      <c r="J697" s="47" t="str">
        <f t="shared" si="83"/>
        <v/>
      </c>
      <c r="K697" s="47" t="str">
        <f t="shared" si="84"/>
        <v/>
      </c>
      <c r="L697" s="47" t="str">
        <f t="shared" si="85"/>
        <v/>
      </c>
      <c r="M697" s="47" t="str">
        <f t="shared" si="86"/>
        <v/>
      </c>
      <c r="N697" s="47" t="str">
        <f t="shared" si="87"/>
        <v/>
      </c>
    </row>
    <row r="698" spans="1:14" x14ac:dyDescent="0.5">
      <c r="A698" s="44">
        <v>696</v>
      </c>
      <c r="B698" s="42"/>
      <c r="C698" s="42"/>
      <c r="D698" s="50">
        <f t="shared" si="80"/>
        <v>0</v>
      </c>
      <c r="E698" s="50">
        <f t="shared" si="81"/>
        <v>0</v>
      </c>
      <c r="I698" s="47" t="str">
        <f t="shared" si="82"/>
        <v/>
      </c>
      <c r="J698" s="47" t="str">
        <f t="shared" si="83"/>
        <v/>
      </c>
      <c r="K698" s="47" t="str">
        <f t="shared" si="84"/>
        <v/>
      </c>
      <c r="L698" s="47" t="str">
        <f t="shared" si="85"/>
        <v/>
      </c>
      <c r="M698" s="47" t="str">
        <f t="shared" si="86"/>
        <v/>
      </c>
      <c r="N698" s="47" t="str">
        <f t="shared" si="87"/>
        <v/>
      </c>
    </row>
    <row r="699" spans="1:14" x14ac:dyDescent="0.5">
      <c r="A699" s="44">
        <v>697</v>
      </c>
      <c r="B699" s="42"/>
      <c r="C699" s="42"/>
      <c r="D699" s="50">
        <f t="shared" si="80"/>
        <v>0</v>
      </c>
      <c r="E699" s="50">
        <f t="shared" si="81"/>
        <v>0</v>
      </c>
      <c r="I699" s="47" t="str">
        <f t="shared" si="82"/>
        <v/>
      </c>
      <c r="J699" s="47" t="str">
        <f t="shared" si="83"/>
        <v/>
      </c>
      <c r="K699" s="47" t="str">
        <f t="shared" si="84"/>
        <v/>
      </c>
      <c r="L699" s="47" t="str">
        <f t="shared" si="85"/>
        <v/>
      </c>
      <c r="M699" s="47" t="str">
        <f t="shared" si="86"/>
        <v/>
      </c>
      <c r="N699" s="47" t="str">
        <f t="shared" si="87"/>
        <v/>
      </c>
    </row>
    <row r="700" spans="1:14" x14ac:dyDescent="0.5">
      <c r="A700" s="44">
        <v>698</v>
      </c>
      <c r="B700" s="42"/>
      <c r="C700" s="42"/>
      <c r="D700" s="50">
        <f t="shared" si="80"/>
        <v>0</v>
      </c>
      <c r="E700" s="50">
        <f t="shared" si="81"/>
        <v>0</v>
      </c>
      <c r="I700" s="47" t="str">
        <f t="shared" si="82"/>
        <v/>
      </c>
      <c r="J700" s="47" t="str">
        <f t="shared" si="83"/>
        <v/>
      </c>
      <c r="K700" s="47" t="str">
        <f t="shared" si="84"/>
        <v/>
      </c>
      <c r="L700" s="47" t="str">
        <f t="shared" si="85"/>
        <v/>
      </c>
      <c r="M700" s="47" t="str">
        <f t="shared" si="86"/>
        <v/>
      </c>
      <c r="N700" s="47" t="str">
        <f t="shared" si="87"/>
        <v/>
      </c>
    </row>
    <row r="701" spans="1:14" x14ac:dyDescent="0.5">
      <c r="A701" s="44">
        <v>699</v>
      </c>
      <c r="B701" s="42"/>
      <c r="C701" s="42"/>
      <c r="D701" s="50">
        <f t="shared" si="80"/>
        <v>0</v>
      </c>
      <c r="E701" s="50">
        <f t="shared" si="81"/>
        <v>0</v>
      </c>
      <c r="I701" s="47" t="str">
        <f t="shared" si="82"/>
        <v/>
      </c>
      <c r="J701" s="47" t="str">
        <f t="shared" si="83"/>
        <v/>
      </c>
      <c r="K701" s="47" t="str">
        <f t="shared" si="84"/>
        <v/>
      </c>
      <c r="L701" s="47" t="str">
        <f t="shared" si="85"/>
        <v/>
      </c>
      <c r="M701" s="47" t="str">
        <f t="shared" si="86"/>
        <v/>
      </c>
      <c r="N701" s="47" t="str">
        <f t="shared" si="87"/>
        <v/>
      </c>
    </row>
    <row r="702" spans="1:14" x14ac:dyDescent="0.5">
      <c r="A702" s="44">
        <v>700</v>
      </c>
      <c r="B702" s="42"/>
      <c r="C702" s="42"/>
      <c r="D702" s="50">
        <f t="shared" si="80"/>
        <v>0</v>
      </c>
      <c r="E702" s="50">
        <f t="shared" si="81"/>
        <v>0</v>
      </c>
      <c r="I702" s="47" t="str">
        <f t="shared" si="82"/>
        <v/>
      </c>
      <c r="J702" s="47" t="str">
        <f t="shared" si="83"/>
        <v/>
      </c>
      <c r="K702" s="47" t="str">
        <f t="shared" si="84"/>
        <v/>
      </c>
      <c r="L702" s="47" t="str">
        <f t="shared" si="85"/>
        <v/>
      </c>
      <c r="M702" s="47" t="str">
        <f t="shared" si="86"/>
        <v/>
      </c>
      <c r="N702" s="47" t="str">
        <f t="shared" si="87"/>
        <v/>
      </c>
    </row>
    <row r="703" spans="1:14" x14ac:dyDescent="0.5">
      <c r="A703" s="44">
        <v>701</v>
      </c>
      <c r="B703" s="42"/>
      <c r="C703" s="42"/>
      <c r="D703" s="50">
        <f t="shared" si="80"/>
        <v>0</v>
      </c>
      <c r="E703" s="50">
        <f t="shared" si="81"/>
        <v>0</v>
      </c>
      <c r="I703" s="47" t="str">
        <f t="shared" si="82"/>
        <v/>
      </c>
      <c r="J703" s="47" t="str">
        <f t="shared" si="83"/>
        <v/>
      </c>
      <c r="K703" s="47" t="str">
        <f t="shared" si="84"/>
        <v/>
      </c>
      <c r="L703" s="47" t="str">
        <f t="shared" si="85"/>
        <v/>
      </c>
      <c r="M703" s="47" t="str">
        <f t="shared" si="86"/>
        <v/>
      </c>
      <c r="N703" s="47" t="str">
        <f t="shared" si="87"/>
        <v/>
      </c>
    </row>
    <row r="704" spans="1:14" x14ac:dyDescent="0.5">
      <c r="A704" s="44">
        <v>702</v>
      </c>
      <c r="B704" s="42"/>
      <c r="C704" s="42"/>
      <c r="D704" s="50">
        <f t="shared" si="80"/>
        <v>0</v>
      </c>
      <c r="E704" s="50">
        <f t="shared" si="81"/>
        <v>0</v>
      </c>
      <c r="I704" s="47" t="str">
        <f t="shared" si="82"/>
        <v/>
      </c>
      <c r="J704" s="47" t="str">
        <f t="shared" si="83"/>
        <v/>
      </c>
      <c r="K704" s="47" t="str">
        <f t="shared" si="84"/>
        <v/>
      </c>
      <c r="L704" s="47" t="str">
        <f t="shared" si="85"/>
        <v/>
      </c>
      <c r="M704" s="47" t="str">
        <f t="shared" si="86"/>
        <v/>
      </c>
      <c r="N704" s="47" t="str">
        <f t="shared" si="87"/>
        <v/>
      </c>
    </row>
    <row r="705" spans="1:14" x14ac:dyDescent="0.5">
      <c r="A705" s="44">
        <v>703</v>
      </c>
      <c r="B705" s="42"/>
      <c r="C705" s="42"/>
      <c r="D705" s="50">
        <f t="shared" si="80"/>
        <v>0</v>
      </c>
      <c r="E705" s="50">
        <f t="shared" si="81"/>
        <v>0</v>
      </c>
      <c r="I705" s="47" t="str">
        <f t="shared" si="82"/>
        <v/>
      </c>
      <c r="J705" s="47" t="str">
        <f t="shared" si="83"/>
        <v/>
      </c>
      <c r="K705" s="47" t="str">
        <f t="shared" si="84"/>
        <v/>
      </c>
      <c r="L705" s="47" t="str">
        <f t="shared" si="85"/>
        <v/>
      </c>
      <c r="M705" s="47" t="str">
        <f t="shared" si="86"/>
        <v/>
      </c>
      <c r="N705" s="47" t="str">
        <f t="shared" si="87"/>
        <v/>
      </c>
    </row>
    <row r="706" spans="1:14" x14ac:dyDescent="0.5">
      <c r="A706" s="44">
        <v>704</v>
      </c>
      <c r="B706" s="42"/>
      <c r="C706" s="42"/>
      <c r="D706" s="50">
        <f t="shared" si="80"/>
        <v>0</v>
      </c>
      <c r="E706" s="50">
        <f t="shared" si="81"/>
        <v>0</v>
      </c>
      <c r="I706" s="47" t="str">
        <f t="shared" si="82"/>
        <v/>
      </c>
      <c r="J706" s="47" t="str">
        <f t="shared" si="83"/>
        <v/>
      </c>
      <c r="K706" s="47" t="str">
        <f t="shared" si="84"/>
        <v/>
      </c>
      <c r="L706" s="47" t="str">
        <f t="shared" si="85"/>
        <v/>
      </c>
      <c r="M706" s="47" t="str">
        <f t="shared" si="86"/>
        <v/>
      </c>
      <c r="N706" s="47" t="str">
        <f t="shared" si="87"/>
        <v/>
      </c>
    </row>
    <row r="707" spans="1:14" x14ac:dyDescent="0.5">
      <c r="A707" s="44">
        <v>705</v>
      </c>
      <c r="B707" s="42"/>
      <c r="C707" s="42"/>
      <c r="D707" s="50">
        <f t="shared" ref="D707:D770" si="88">COUNT(B707)</f>
        <v>0</v>
      </c>
      <c r="E707" s="50">
        <f t="shared" ref="E707:E770" si="89">COUNT(C707)</f>
        <v>0</v>
      </c>
      <c r="I707" s="47" t="str">
        <f t="shared" si="82"/>
        <v/>
      </c>
      <c r="J707" s="47" t="str">
        <f t="shared" si="83"/>
        <v/>
      </c>
      <c r="K707" s="47" t="str">
        <f t="shared" si="84"/>
        <v/>
      </c>
      <c r="L707" s="47" t="str">
        <f t="shared" si="85"/>
        <v/>
      </c>
      <c r="M707" s="47" t="str">
        <f t="shared" si="86"/>
        <v/>
      </c>
      <c r="N707" s="47" t="str">
        <f t="shared" si="87"/>
        <v/>
      </c>
    </row>
    <row r="708" spans="1:14" x14ac:dyDescent="0.5">
      <c r="A708" s="44">
        <v>706</v>
      </c>
      <c r="B708" s="42"/>
      <c r="C708" s="42"/>
      <c r="D708" s="50">
        <f t="shared" si="88"/>
        <v>0</v>
      </c>
      <c r="E708" s="50">
        <f t="shared" si="89"/>
        <v>0</v>
      </c>
      <c r="I708" s="47" t="str">
        <f t="shared" ref="I708:I771" si="90">IF(D708=0,"",B708-B$1003)</f>
        <v/>
      </c>
      <c r="J708" s="47" t="str">
        <f t="shared" ref="J708:J771" si="91">IF(E708=0,"",C708-C$1003)</f>
        <v/>
      </c>
      <c r="K708" s="47" t="str">
        <f t="shared" ref="K708:K771" si="92">IF(D708=0,"",ABS(I708))</f>
        <v/>
      </c>
      <c r="L708" s="47" t="str">
        <f t="shared" ref="L708:L771" si="93">IF(E708=0,"",ABS(J708))</f>
        <v/>
      </c>
      <c r="M708" s="47" t="str">
        <f t="shared" ref="M708:M771" si="94">IF(D708=0,"",(K708-K$1006)^2)</f>
        <v/>
      </c>
      <c r="N708" s="47" t="str">
        <f t="shared" ref="N708:N771" si="95">IF(E708=0,"",(L708-L$1006)^2)</f>
        <v/>
      </c>
    </row>
    <row r="709" spans="1:14" x14ac:dyDescent="0.5">
      <c r="A709" s="44">
        <v>707</v>
      </c>
      <c r="B709" s="42"/>
      <c r="C709" s="42"/>
      <c r="D709" s="50">
        <f t="shared" si="88"/>
        <v>0</v>
      </c>
      <c r="E709" s="50">
        <f t="shared" si="89"/>
        <v>0</v>
      </c>
      <c r="I709" s="47" t="str">
        <f t="shared" si="90"/>
        <v/>
      </c>
      <c r="J709" s="47" t="str">
        <f t="shared" si="91"/>
        <v/>
      </c>
      <c r="K709" s="47" t="str">
        <f t="shared" si="92"/>
        <v/>
      </c>
      <c r="L709" s="47" t="str">
        <f t="shared" si="93"/>
        <v/>
      </c>
      <c r="M709" s="47" t="str">
        <f t="shared" si="94"/>
        <v/>
      </c>
      <c r="N709" s="47" t="str">
        <f t="shared" si="95"/>
        <v/>
      </c>
    </row>
    <row r="710" spans="1:14" x14ac:dyDescent="0.5">
      <c r="A710" s="44">
        <v>708</v>
      </c>
      <c r="B710" s="42"/>
      <c r="C710" s="42"/>
      <c r="D710" s="50">
        <f t="shared" si="88"/>
        <v>0</v>
      </c>
      <c r="E710" s="50">
        <f t="shared" si="89"/>
        <v>0</v>
      </c>
      <c r="I710" s="47" t="str">
        <f t="shared" si="90"/>
        <v/>
      </c>
      <c r="J710" s="47" t="str">
        <f t="shared" si="91"/>
        <v/>
      </c>
      <c r="K710" s="47" t="str">
        <f t="shared" si="92"/>
        <v/>
      </c>
      <c r="L710" s="47" t="str">
        <f t="shared" si="93"/>
        <v/>
      </c>
      <c r="M710" s="47" t="str">
        <f t="shared" si="94"/>
        <v/>
      </c>
      <c r="N710" s="47" t="str">
        <f t="shared" si="95"/>
        <v/>
      </c>
    </row>
    <row r="711" spans="1:14" x14ac:dyDescent="0.5">
      <c r="A711" s="44">
        <v>709</v>
      </c>
      <c r="B711" s="42"/>
      <c r="C711" s="42"/>
      <c r="D711" s="50">
        <f t="shared" si="88"/>
        <v>0</v>
      </c>
      <c r="E711" s="50">
        <f t="shared" si="89"/>
        <v>0</v>
      </c>
      <c r="I711" s="47" t="str">
        <f t="shared" si="90"/>
        <v/>
      </c>
      <c r="J711" s="47" t="str">
        <f t="shared" si="91"/>
        <v/>
      </c>
      <c r="K711" s="47" t="str">
        <f t="shared" si="92"/>
        <v/>
      </c>
      <c r="L711" s="47" t="str">
        <f t="shared" si="93"/>
        <v/>
      </c>
      <c r="M711" s="47" t="str">
        <f t="shared" si="94"/>
        <v/>
      </c>
      <c r="N711" s="47" t="str">
        <f t="shared" si="95"/>
        <v/>
      </c>
    </row>
    <row r="712" spans="1:14" x14ac:dyDescent="0.5">
      <c r="A712" s="44">
        <v>710</v>
      </c>
      <c r="B712" s="42"/>
      <c r="C712" s="42"/>
      <c r="D712" s="50">
        <f t="shared" si="88"/>
        <v>0</v>
      </c>
      <c r="E712" s="50">
        <f t="shared" si="89"/>
        <v>0</v>
      </c>
      <c r="I712" s="47" t="str">
        <f t="shared" si="90"/>
        <v/>
      </c>
      <c r="J712" s="47" t="str">
        <f t="shared" si="91"/>
        <v/>
      </c>
      <c r="K712" s="47" t="str">
        <f t="shared" si="92"/>
        <v/>
      </c>
      <c r="L712" s="47" t="str">
        <f t="shared" si="93"/>
        <v/>
      </c>
      <c r="M712" s="47" t="str">
        <f t="shared" si="94"/>
        <v/>
      </c>
      <c r="N712" s="47" t="str">
        <f t="shared" si="95"/>
        <v/>
      </c>
    </row>
    <row r="713" spans="1:14" x14ac:dyDescent="0.5">
      <c r="A713" s="44">
        <v>711</v>
      </c>
      <c r="B713" s="42"/>
      <c r="C713" s="42"/>
      <c r="D713" s="50">
        <f t="shared" si="88"/>
        <v>0</v>
      </c>
      <c r="E713" s="50">
        <f t="shared" si="89"/>
        <v>0</v>
      </c>
      <c r="I713" s="47" t="str">
        <f t="shared" si="90"/>
        <v/>
      </c>
      <c r="J713" s="47" t="str">
        <f t="shared" si="91"/>
        <v/>
      </c>
      <c r="K713" s="47" t="str">
        <f t="shared" si="92"/>
        <v/>
      </c>
      <c r="L713" s="47" t="str">
        <f t="shared" si="93"/>
        <v/>
      </c>
      <c r="M713" s="47" t="str">
        <f t="shared" si="94"/>
        <v/>
      </c>
      <c r="N713" s="47" t="str">
        <f t="shared" si="95"/>
        <v/>
      </c>
    </row>
    <row r="714" spans="1:14" x14ac:dyDescent="0.5">
      <c r="A714" s="44">
        <v>712</v>
      </c>
      <c r="B714" s="42"/>
      <c r="C714" s="42"/>
      <c r="D714" s="50">
        <f t="shared" si="88"/>
        <v>0</v>
      </c>
      <c r="E714" s="50">
        <f t="shared" si="89"/>
        <v>0</v>
      </c>
      <c r="I714" s="47" t="str">
        <f t="shared" si="90"/>
        <v/>
      </c>
      <c r="J714" s="47" t="str">
        <f t="shared" si="91"/>
        <v/>
      </c>
      <c r="K714" s="47" t="str">
        <f t="shared" si="92"/>
        <v/>
      </c>
      <c r="L714" s="47" t="str">
        <f t="shared" si="93"/>
        <v/>
      </c>
      <c r="M714" s="47" t="str">
        <f t="shared" si="94"/>
        <v/>
      </c>
      <c r="N714" s="47" t="str">
        <f t="shared" si="95"/>
        <v/>
      </c>
    </row>
    <row r="715" spans="1:14" x14ac:dyDescent="0.5">
      <c r="A715" s="44">
        <v>713</v>
      </c>
      <c r="B715" s="42"/>
      <c r="C715" s="42"/>
      <c r="D715" s="50">
        <f t="shared" si="88"/>
        <v>0</v>
      </c>
      <c r="E715" s="50">
        <f t="shared" si="89"/>
        <v>0</v>
      </c>
      <c r="I715" s="47" t="str">
        <f t="shared" si="90"/>
        <v/>
      </c>
      <c r="J715" s="47" t="str">
        <f t="shared" si="91"/>
        <v/>
      </c>
      <c r="K715" s="47" t="str">
        <f t="shared" si="92"/>
        <v/>
      </c>
      <c r="L715" s="47" t="str">
        <f t="shared" si="93"/>
        <v/>
      </c>
      <c r="M715" s="47" t="str">
        <f t="shared" si="94"/>
        <v/>
      </c>
      <c r="N715" s="47" t="str">
        <f t="shared" si="95"/>
        <v/>
      </c>
    </row>
    <row r="716" spans="1:14" x14ac:dyDescent="0.5">
      <c r="A716" s="44">
        <v>714</v>
      </c>
      <c r="B716" s="42"/>
      <c r="C716" s="42"/>
      <c r="D716" s="50">
        <f t="shared" si="88"/>
        <v>0</v>
      </c>
      <c r="E716" s="50">
        <f t="shared" si="89"/>
        <v>0</v>
      </c>
      <c r="I716" s="47" t="str">
        <f t="shared" si="90"/>
        <v/>
      </c>
      <c r="J716" s="47" t="str">
        <f t="shared" si="91"/>
        <v/>
      </c>
      <c r="K716" s="47" t="str">
        <f t="shared" si="92"/>
        <v/>
      </c>
      <c r="L716" s="47" t="str">
        <f t="shared" si="93"/>
        <v/>
      </c>
      <c r="M716" s="47" t="str">
        <f t="shared" si="94"/>
        <v/>
      </c>
      <c r="N716" s="47" t="str">
        <f t="shared" si="95"/>
        <v/>
      </c>
    </row>
    <row r="717" spans="1:14" x14ac:dyDescent="0.5">
      <c r="A717" s="44">
        <v>715</v>
      </c>
      <c r="B717" s="42"/>
      <c r="C717" s="42"/>
      <c r="D717" s="50">
        <f t="shared" si="88"/>
        <v>0</v>
      </c>
      <c r="E717" s="50">
        <f t="shared" si="89"/>
        <v>0</v>
      </c>
      <c r="I717" s="47" t="str">
        <f t="shared" si="90"/>
        <v/>
      </c>
      <c r="J717" s="47" t="str">
        <f t="shared" si="91"/>
        <v/>
      </c>
      <c r="K717" s="47" t="str">
        <f t="shared" si="92"/>
        <v/>
      </c>
      <c r="L717" s="47" t="str">
        <f t="shared" si="93"/>
        <v/>
      </c>
      <c r="M717" s="47" t="str">
        <f t="shared" si="94"/>
        <v/>
      </c>
      <c r="N717" s="47" t="str">
        <f t="shared" si="95"/>
        <v/>
      </c>
    </row>
    <row r="718" spans="1:14" x14ac:dyDescent="0.5">
      <c r="A718" s="44">
        <v>716</v>
      </c>
      <c r="B718" s="42"/>
      <c r="C718" s="42"/>
      <c r="D718" s="50">
        <f t="shared" si="88"/>
        <v>0</v>
      </c>
      <c r="E718" s="50">
        <f t="shared" si="89"/>
        <v>0</v>
      </c>
      <c r="I718" s="47" t="str">
        <f t="shared" si="90"/>
        <v/>
      </c>
      <c r="J718" s="47" t="str">
        <f t="shared" si="91"/>
        <v/>
      </c>
      <c r="K718" s="47" t="str">
        <f t="shared" si="92"/>
        <v/>
      </c>
      <c r="L718" s="47" t="str">
        <f t="shared" si="93"/>
        <v/>
      </c>
      <c r="M718" s="47" t="str">
        <f t="shared" si="94"/>
        <v/>
      </c>
      <c r="N718" s="47" t="str">
        <f t="shared" si="95"/>
        <v/>
      </c>
    </row>
    <row r="719" spans="1:14" x14ac:dyDescent="0.5">
      <c r="A719" s="44">
        <v>717</v>
      </c>
      <c r="B719" s="42"/>
      <c r="C719" s="42"/>
      <c r="D719" s="50">
        <f t="shared" si="88"/>
        <v>0</v>
      </c>
      <c r="E719" s="50">
        <f t="shared" si="89"/>
        <v>0</v>
      </c>
      <c r="I719" s="47" t="str">
        <f t="shared" si="90"/>
        <v/>
      </c>
      <c r="J719" s="47" t="str">
        <f t="shared" si="91"/>
        <v/>
      </c>
      <c r="K719" s="47" t="str">
        <f t="shared" si="92"/>
        <v/>
      </c>
      <c r="L719" s="47" t="str">
        <f t="shared" si="93"/>
        <v/>
      </c>
      <c r="M719" s="47" t="str">
        <f t="shared" si="94"/>
        <v/>
      </c>
      <c r="N719" s="47" t="str">
        <f t="shared" si="95"/>
        <v/>
      </c>
    </row>
    <row r="720" spans="1:14" x14ac:dyDescent="0.5">
      <c r="A720" s="44">
        <v>718</v>
      </c>
      <c r="B720" s="42"/>
      <c r="C720" s="42"/>
      <c r="D720" s="50">
        <f t="shared" si="88"/>
        <v>0</v>
      </c>
      <c r="E720" s="50">
        <f t="shared" si="89"/>
        <v>0</v>
      </c>
      <c r="I720" s="47" t="str">
        <f t="shared" si="90"/>
        <v/>
      </c>
      <c r="J720" s="47" t="str">
        <f t="shared" si="91"/>
        <v/>
      </c>
      <c r="K720" s="47" t="str">
        <f t="shared" si="92"/>
        <v/>
      </c>
      <c r="L720" s="47" t="str">
        <f t="shared" si="93"/>
        <v/>
      </c>
      <c r="M720" s="47" t="str">
        <f t="shared" si="94"/>
        <v/>
      </c>
      <c r="N720" s="47" t="str">
        <f t="shared" si="95"/>
        <v/>
      </c>
    </row>
    <row r="721" spans="1:14" x14ac:dyDescent="0.5">
      <c r="A721" s="44">
        <v>719</v>
      </c>
      <c r="B721" s="42"/>
      <c r="C721" s="42"/>
      <c r="D721" s="50">
        <f t="shared" si="88"/>
        <v>0</v>
      </c>
      <c r="E721" s="50">
        <f t="shared" si="89"/>
        <v>0</v>
      </c>
      <c r="I721" s="47" t="str">
        <f t="shared" si="90"/>
        <v/>
      </c>
      <c r="J721" s="47" t="str">
        <f t="shared" si="91"/>
        <v/>
      </c>
      <c r="K721" s="47" t="str">
        <f t="shared" si="92"/>
        <v/>
      </c>
      <c r="L721" s="47" t="str">
        <f t="shared" si="93"/>
        <v/>
      </c>
      <c r="M721" s="47" t="str">
        <f t="shared" si="94"/>
        <v/>
      </c>
      <c r="N721" s="47" t="str">
        <f t="shared" si="95"/>
        <v/>
      </c>
    </row>
    <row r="722" spans="1:14" x14ac:dyDescent="0.5">
      <c r="A722" s="44">
        <v>720</v>
      </c>
      <c r="B722" s="42"/>
      <c r="C722" s="42"/>
      <c r="D722" s="50">
        <f t="shared" si="88"/>
        <v>0</v>
      </c>
      <c r="E722" s="50">
        <f t="shared" si="89"/>
        <v>0</v>
      </c>
      <c r="I722" s="47" t="str">
        <f t="shared" si="90"/>
        <v/>
      </c>
      <c r="J722" s="47" t="str">
        <f t="shared" si="91"/>
        <v/>
      </c>
      <c r="K722" s="47" t="str">
        <f t="shared" si="92"/>
        <v/>
      </c>
      <c r="L722" s="47" t="str">
        <f t="shared" si="93"/>
        <v/>
      </c>
      <c r="M722" s="47" t="str">
        <f t="shared" si="94"/>
        <v/>
      </c>
      <c r="N722" s="47" t="str">
        <f t="shared" si="95"/>
        <v/>
      </c>
    </row>
    <row r="723" spans="1:14" x14ac:dyDescent="0.5">
      <c r="A723" s="44">
        <v>721</v>
      </c>
      <c r="B723" s="42"/>
      <c r="C723" s="42"/>
      <c r="D723" s="50">
        <f t="shared" si="88"/>
        <v>0</v>
      </c>
      <c r="E723" s="50">
        <f t="shared" si="89"/>
        <v>0</v>
      </c>
      <c r="I723" s="47" t="str">
        <f t="shared" si="90"/>
        <v/>
      </c>
      <c r="J723" s="47" t="str">
        <f t="shared" si="91"/>
        <v/>
      </c>
      <c r="K723" s="47" t="str">
        <f t="shared" si="92"/>
        <v/>
      </c>
      <c r="L723" s="47" t="str">
        <f t="shared" si="93"/>
        <v/>
      </c>
      <c r="M723" s="47" t="str">
        <f t="shared" si="94"/>
        <v/>
      </c>
      <c r="N723" s="47" t="str">
        <f t="shared" si="95"/>
        <v/>
      </c>
    </row>
    <row r="724" spans="1:14" x14ac:dyDescent="0.5">
      <c r="A724" s="44">
        <v>722</v>
      </c>
      <c r="B724" s="42"/>
      <c r="C724" s="42"/>
      <c r="D724" s="50">
        <f t="shared" si="88"/>
        <v>0</v>
      </c>
      <c r="E724" s="50">
        <f t="shared" si="89"/>
        <v>0</v>
      </c>
      <c r="I724" s="47" t="str">
        <f t="shared" si="90"/>
        <v/>
      </c>
      <c r="J724" s="47" t="str">
        <f t="shared" si="91"/>
        <v/>
      </c>
      <c r="K724" s="47" t="str">
        <f t="shared" si="92"/>
        <v/>
      </c>
      <c r="L724" s="47" t="str">
        <f t="shared" si="93"/>
        <v/>
      </c>
      <c r="M724" s="47" t="str">
        <f t="shared" si="94"/>
        <v/>
      </c>
      <c r="N724" s="47" t="str">
        <f t="shared" si="95"/>
        <v/>
      </c>
    </row>
    <row r="725" spans="1:14" x14ac:dyDescent="0.5">
      <c r="A725" s="44">
        <v>723</v>
      </c>
      <c r="B725" s="42"/>
      <c r="C725" s="42"/>
      <c r="D725" s="50">
        <f t="shared" si="88"/>
        <v>0</v>
      </c>
      <c r="E725" s="50">
        <f t="shared" si="89"/>
        <v>0</v>
      </c>
      <c r="I725" s="47" t="str">
        <f t="shared" si="90"/>
        <v/>
      </c>
      <c r="J725" s="47" t="str">
        <f t="shared" si="91"/>
        <v/>
      </c>
      <c r="K725" s="47" t="str">
        <f t="shared" si="92"/>
        <v/>
      </c>
      <c r="L725" s="47" t="str">
        <f t="shared" si="93"/>
        <v/>
      </c>
      <c r="M725" s="47" t="str">
        <f t="shared" si="94"/>
        <v/>
      </c>
      <c r="N725" s="47" t="str">
        <f t="shared" si="95"/>
        <v/>
      </c>
    </row>
    <row r="726" spans="1:14" x14ac:dyDescent="0.5">
      <c r="A726" s="44">
        <v>724</v>
      </c>
      <c r="B726" s="42"/>
      <c r="C726" s="42"/>
      <c r="D726" s="50">
        <f t="shared" si="88"/>
        <v>0</v>
      </c>
      <c r="E726" s="50">
        <f t="shared" si="89"/>
        <v>0</v>
      </c>
      <c r="I726" s="47" t="str">
        <f t="shared" si="90"/>
        <v/>
      </c>
      <c r="J726" s="47" t="str">
        <f t="shared" si="91"/>
        <v/>
      </c>
      <c r="K726" s="47" t="str">
        <f t="shared" si="92"/>
        <v/>
      </c>
      <c r="L726" s="47" t="str">
        <f t="shared" si="93"/>
        <v/>
      </c>
      <c r="M726" s="47" t="str">
        <f t="shared" si="94"/>
        <v/>
      </c>
      <c r="N726" s="47" t="str">
        <f t="shared" si="95"/>
        <v/>
      </c>
    </row>
    <row r="727" spans="1:14" x14ac:dyDescent="0.5">
      <c r="A727" s="44">
        <v>725</v>
      </c>
      <c r="B727" s="42"/>
      <c r="C727" s="42"/>
      <c r="D727" s="50">
        <f t="shared" si="88"/>
        <v>0</v>
      </c>
      <c r="E727" s="50">
        <f t="shared" si="89"/>
        <v>0</v>
      </c>
      <c r="I727" s="47" t="str">
        <f t="shared" si="90"/>
        <v/>
      </c>
      <c r="J727" s="47" t="str">
        <f t="shared" si="91"/>
        <v/>
      </c>
      <c r="K727" s="47" t="str">
        <f t="shared" si="92"/>
        <v/>
      </c>
      <c r="L727" s="47" t="str">
        <f t="shared" si="93"/>
        <v/>
      </c>
      <c r="M727" s="47" t="str">
        <f t="shared" si="94"/>
        <v/>
      </c>
      <c r="N727" s="47" t="str">
        <f t="shared" si="95"/>
        <v/>
      </c>
    </row>
    <row r="728" spans="1:14" x14ac:dyDescent="0.5">
      <c r="A728" s="44">
        <v>726</v>
      </c>
      <c r="B728" s="42"/>
      <c r="C728" s="42"/>
      <c r="D728" s="50">
        <f t="shared" si="88"/>
        <v>0</v>
      </c>
      <c r="E728" s="50">
        <f t="shared" si="89"/>
        <v>0</v>
      </c>
      <c r="I728" s="47" t="str">
        <f t="shared" si="90"/>
        <v/>
      </c>
      <c r="J728" s="47" t="str">
        <f t="shared" si="91"/>
        <v/>
      </c>
      <c r="K728" s="47" t="str">
        <f t="shared" si="92"/>
        <v/>
      </c>
      <c r="L728" s="47" t="str">
        <f t="shared" si="93"/>
        <v/>
      </c>
      <c r="M728" s="47" t="str">
        <f t="shared" si="94"/>
        <v/>
      </c>
      <c r="N728" s="47" t="str">
        <f t="shared" si="95"/>
        <v/>
      </c>
    </row>
    <row r="729" spans="1:14" x14ac:dyDescent="0.5">
      <c r="A729" s="44">
        <v>727</v>
      </c>
      <c r="B729" s="42"/>
      <c r="C729" s="42"/>
      <c r="D729" s="50">
        <f t="shared" si="88"/>
        <v>0</v>
      </c>
      <c r="E729" s="50">
        <f t="shared" si="89"/>
        <v>0</v>
      </c>
      <c r="I729" s="47" t="str">
        <f t="shared" si="90"/>
        <v/>
      </c>
      <c r="J729" s="47" t="str">
        <f t="shared" si="91"/>
        <v/>
      </c>
      <c r="K729" s="47" t="str">
        <f t="shared" si="92"/>
        <v/>
      </c>
      <c r="L729" s="47" t="str">
        <f t="shared" si="93"/>
        <v/>
      </c>
      <c r="M729" s="47" t="str">
        <f t="shared" si="94"/>
        <v/>
      </c>
      <c r="N729" s="47" t="str">
        <f t="shared" si="95"/>
        <v/>
      </c>
    </row>
    <row r="730" spans="1:14" x14ac:dyDescent="0.5">
      <c r="A730" s="44">
        <v>728</v>
      </c>
      <c r="B730" s="42"/>
      <c r="C730" s="42"/>
      <c r="D730" s="50">
        <f t="shared" si="88"/>
        <v>0</v>
      </c>
      <c r="E730" s="50">
        <f t="shared" si="89"/>
        <v>0</v>
      </c>
      <c r="I730" s="47" t="str">
        <f t="shared" si="90"/>
        <v/>
      </c>
      <c r="J730" s="47" t="str">
        <f t="shared" si="91"/>
        <v/>
      </c>
      <c r="K730" s="47" t="str">
        <f t="shared" si="92"/>
        <v/>
      </c>
      <c r="L730" s="47" t="str">
        <f t="shared" si="93"/>
        <v/>
      </c>
      <c r="M730" s="47" t="str">
        <f t="shared" si="94"/>
        <v/>
      </c>
      <c r="N730" s="47" t="str">
        <f t="shared" si="95"/>
        <v/>
      </c>
    </row>
    <row r="731" spans="1:14" x14ac:dyDescent="0.5">
      <c r="A731" s="44">
        <v>729</v>
      </c>
      <c r="B731" s="42"/>
      <c r="C731" s="42"/>
      <c r="D731" s="50">
        <f t="shared" si="88"/>
        <v>0</v>
      </c>
      <c r="E731" s="50">
        <f t="shared" si="89"/>
        <v>0</v>
      </c>
      <c r="I731" s="47" t="str">
        <f t="shared" si="90"/>
        <v/>
      </c>
      <c r="J731" s="47" t="str">
        <f t="shared" si="91"/>
        <v/>
      </c>
      <c r="K731" s="47" t="str">
        <f t="shared" si="92"/>
        <v/>
      </c>
      <c r="L731" s="47" t="str">
        <f t="shared" si="93"/>
        <v/>
      </c>
      <c r="M731" s="47" t="str">
        <f t="shared" si="94"/>
        <v/>
      </c>
      <c r="N731" s="47" t="str">
        <f t="shared" si="95"/>
        <v/>
      </c>
    </row>
    <row r="732" spans="1:14" x14ac:dyDescent="0.5">
      <c r="A732" s="44">
        <v>730</v>
      </c>
      <c r="B732" s="42"/>
      <c r="C732" s="42"/>
      <c r="D732" s="50">
        <f t="shared" si="88"/>
        <v>0</v>
      </c>
      <c r="E732" s="50">
        <f t="shared" si="89"/>
        <v>0</v>
      </c>
      <c r="I732" s="47" t="str">
        <f t="shared" si="90"/>
        <v/>
      </c>
      <c r="J732" s="47" t="str">
        <f t="shared" si="91"/>
        <v/>
      </c>
      <c r="K732" s="47" t="str">
        <f t="shared" si="92"/>
        <v/>
      </c>
      <c r="L732" s="47" t="str">
        <f t="shared" si="93"/>
        <v/>
      </c>
      <c r="M732" s="47" t="str">
        <f t="shared" si="94"/>
        <v/>
      </c>
      <c r="N732" s="47" t="str">
        <f t="shared" si="95"/>
        <v/>
      </c>
    </row>
    <row r="733" spans="1:14" x14ac:dyDescent="0.5">
      <c r="A733" s="44">
        <v>731</v>
      </c>
      <c r="B733" s="42"/>
      <c r="C733" s="42"/>
      <c r="D733" s="50">
        <f t="shared" si="88"/>
        <v>0</v>
      </c>
      <c r="E733" s="50">
        <f t="shared" si="89"/>
        <v>0</v>
      </c>
      <c r="I733" s="47" t="str">
        <f t="shared" si="90"/>
        <v/>
      </c>
      <c r="J733" s="47" t="str">
        <f t="shared" si="91"/>
        <v/>
      </c>
      <c r="K733" s="47" t="str">
        <f t="shared" si="92"/>
        <v/>
      </c>
      <c r="L733" s="47" t="str">
        <f t="shared" si="93"/>
        <v/>
      </c>
      <c r="M733" s="47" t="str">
        <f t="shared" si="94"/>
        <v/>
      </c>
      <c r="N733" s="47" t="str">
        <f t="shared" si="95"/>
        <v/>
      </c>
    </row>
    <row r="734" spans="1:14" x14ac:dyDescent="0.5">
      <c r="A734" s="44">
        <v>732</v>
      </c>
      <c r="B734" s="42"/>
      <c r="C734" s="42"/>
      <c r="D734" s="50">
        <f t="shared" si="88"/>
        <v>0</v>
      </c>
      <c r="E734" s="50">
        <f t="shared" si="89"/>
        <v>0</v>
      </c>
      <c r="I734" s="47" t="str">
        <f t="shared" si="90"/>
        <v/>
      </c>
      <c r="J734" s="47" t="str">
        <f t="shared" si="91"/>
        <v/>
      </c>
      <c r="K734" s="47" t="str">
        <f t="shared" si="92"/>
        <v/>
      </c>
      <c r="L734" s="47" t="str">
        <f t="shared" si="93"/>
        <v/>
      </c>
      <c r="M734" s="47" t="str">
        <f t="shared" si="94"/>
        <v/>
      </c>
      <c r="N734" s="47" t="str">
        <f t="shared" si="95"/>
        <v/>
      </c>
    </row>
    <row r="735" spans="1:14" x14ac:dyDescent="0.5">
      <c r="A735" s="44">
        <v>733</v>
      </c>
      <c r="B735" s="42"/>
      <c r="C735" s="42"/>
      <c r="D735" s="50">
        <f t="shared" si="88"/>
        <v>0</v>
      </c>
      <c r="E735" s="50">
        <f t="shared" si="89"/>
        <v>0</v>
      </c>
      <c r="I735" s="47" t="str">
        <f t="shared" si="90"/>
        <v/>
      </c>
      <c r="J735" s="47" t="str">
        <f t="shared" si="91"/>
        <v/>
      </c>
      <c r="K735" s="47" t="str">
        <f t="shared" si="92"/>
        <v/>
      </c>
      <c r="L735" s="47" t="str">
        <f t="shared" si="93"/>
        <v/>
      </c>
      <c r="M735" s="47" t="str">
        <f t="shared" si="94"/>
        <v/>
      </c>
      <c r="N735" s="47" t="str">
        <f t="shared" si="95"/>
        <v/>
      </c>
    </row>
    <row r="736" spans="1:14" x14ac:dyDescent="0.5">
      <c r="A736" s="44">
        <v>734</v>
      </c>
      <c r="B736" s="42"/>
      <c r="C736" s="42"/>
      <c r="D736" s="50">
        <f t="shared" si="88"/>
        <v>0</v>
      </c>
      <c r="E736" s="50">
        <f t="shared" si="89"/>
        <v>0</v>
      </c>
      <c r="I736" s="47" t="str">
        <f t="shared" si="90"/>
        <v/>
      </c>
      <c r="J736" s="47" t="str">
        <f t="shared" si="91"/>
        <v/>
      </c>
      <c r="K736" s="47" t="str">
        <f t="shared" si="92"/>
        <v/>
      </c>
      <c r="L736" s="47" t="str">
        <f t="shared" si="93"/>
        <v/>
      </c>
      <c r="M736" s="47" t="str">
        <f t="shared" si="94"/>
        <v/>
      </c>
      <c r="N736" s="47" t="str">
        <f t="shared" si="95"/>
        <v/>
      </c>
    </row>
    <row r="737" spans="1:14" x14ac:dyDescent="0.5">
      <c r="A737" s="44">
        <v>735</v>
      </c>
      <c r="B737" s="42"/>
      <c r="C737" s="42"/>
      <c r="D737" s="50">
        <f t="shared" si="88"/>
        <v>0</v>
      </c>
      <c r="E737" s="50">
        <f t="shared" si="89"/>
        <v>0</v>
      </c>
      <c r="I737" s="47" t="str">
        <f t="shared" si="90"/>
        <v/>
      </c>
      <c r="J737" s="47" t="str">
        <f t="shared" si="91"/>
        <v/>
      </c>
      <c r="K737" s="47" t="str">
        <f t="shared" si="92"/>
        <v/>
      </c>
      <c r="L737" s="47" t="str">
        <f t="shared" si="93"/>
        <v/>
      </c>
      <c r="M737" s="47" t="str">
        <f t="shared" si="94"/>
        <v/>
      </c>
      <c r="N737" s="47" t="str">
        <f t="shared" si="95"/>
        <v/>
      </c>
    </row>
    <row r="738" spans="1:14" x14ac:dyDescent="0.5">
      <c r="A738" s="44">
        <v>736</v>
      </c>
      <c r="B738" s="42"/>
      <c r="C738" s="42"/>
      <c r="D738" s="50">
        <f t="shared" si="88"/>
        <v>0</v>
      </c>
      <c r="E738" s="50">
        <f t="shared" si="89"/>
        <v>0</v>
      </c>
      <c r="I738" s="47" t="str">
        <f t="shared" si="90"/>
        <v/>
      </c>
      <c r="J738" s="47" t="str">
        <f t="shared" si="91"/>
        <v/>
      </c>
      <c r="K738" s="47" t="str">
        <f t="shared" si="92"/>
        <v/>
      </c>
      <c r="L738" s="47" t="str">
        <f t="shared" si="93"/>
        <v/>
      </c>
      <c r="M738" s="47" t="str">
        <f t="shared" si="94"/>
        <v/>
      </c>
      <c r="N738" s="47" t="str">
        <f t="shared" si="95"/>
        <v/>
      </c>
    </row>
    <row r="739" spans="1:14" x14ac:dyDescent="0.5">
      <c r="A739" s="44">
        <v>737</v>
      </c>
      <c r="B739" s="42"/>
      <c r="C739" s="42"/>
      <c r="D739" s="50">
        <f t="shared" si="88"/>
        <v>0</v>
      </c>
      <c r="E739" s="50">
        <f t="shared" si="89"/>
        <v>0</v>
      </c>
      <c r="I739" s="47" t="str">
        <f t="shared" si="90"/>
        <v/>
      </c>
      <c r="J739" s="47" t="str">
        <f t="shared" si="91"/>
        <v/>
      </c>
      <c r="K739" s="47" t="str">
        <f t="shared" si="92"/>
        <v/>
      </c>
      <c r="L739" s="47" t="str">
        <f t="shared" si="93"/>
        <v/>
      </c>
      <c r="M739" s="47" t="str">
        <f t="shared" si="94"/>
        <v/>
      </c>
      <c r="N739" s="47" t="str">
        <f t="shared" si="95"/>
        <v/>
      </c>
    </row>
    <row r="740" spans="1:14" x14ac:dyDescent="0.5">
      <c r="A740" s="44">
        <v>738</v>
      </c>
      <c r="B740" s="42"/>
      <c r="C740" s="42"/>
      <c r="D740" s="50">
        <f t="shared" si="88"/>
        <v>0</v>
      </c>
      <c r="E740" s="50">
        <f t="shared" si="89"/>
        <v>0</v>
      </c>
      <c r="I740" s="47" t="str">
        <f t="shared" si="90"/>
        <v/>
      </c>
      <c r="J740" s="47" t="str">
        <f t="shared" si="91"/>
        <v/>
      </c>
      <c r="K740" s="47" t="str">
        <f t="shared" si="92"/>
        <v/>
      </c>
      <c r="L740" s="47" t="str">
        <f t="shared" si="93"/>
        <v/>
      </c>
      <c r="M740" s="47" t="str">
        <f t="shared" si="94"/>
        <v/>
      </c>
      <c r="N740" s="47" t="str">
        <f t="shared" si="95"/>
        <v/>
      </c>
    </row>
    <row r="741" spans="1:14" x14ac:dyDescent="0.5">
      <c r="A741" s="44">
        <v>739</v>
      </c>
      <c r="B741" s="42"/>
      <c r="C741" s="42"/>
      <c r="D741" s="50">
        <f t="shared" si="88"/>
        <v>0</v>
      </c>
      <c r="E741" s="50">
        <f t="shared" si="89"/>
        <v>0</v>
      </c>
      <c r="I741" s="47" t="str">
        <f t="shared" si="90"/>
        <v/>
      </c>
      <c r="J741" s="47" t="str">
        <f t="shared" si="91"/>
        <v/>
      </c>
      <c r="K741" s="47" t="str">
        <f t="shared" si="92"/>
        <v/>
      </c>
      <c r="L741" s="47" t="str">
        <f t="shared" si="93"/>
        <v/>
      </c>
      <c r="M741" s="47" t="str">
        <f t="shared" si="94"/>
        <v/>
      </c>
      <c r="N741" s="47" t="str">
        <f t="shared" si="95"/>
        <v/>
      </c>
    </row>
    <row r="742" spans="1:14" x14ac:dyDescent="0.5">
      <c r="A742" s="44">
        <v>740</v>
      </c>
      <c r="B742" s="42"/>
      <c r="C742" s="42"/>
      <c r="D742" s="50">
        <f t="shared" si="88"/>
        <v>0</v>
      </c>
      <c r="E742" s="50">
        <f t="shared" si="89"/>
        <v>0</v>
      </c>
      <c r="I742" s="47" t="str">
        <f t="shared" si="90"/>
        <v/>
      </c>
      <c r="J742" s="47" t="str">
        <f t="shared" si="91"/>
        <v/>
      </c>
      <c r="K742" s="47" t="str">
        <f t="shared" si="92"/>
        <v/>
      </c>
      <c r="L742" s="47" t="str">
        <f t="shared" si="93"/>
        <v/>
      </c>
      <c r="M742" s="47" t="str">
        <f t="shared" si="94"/>
        <v/>
      </c>
      <c r="N742" s="47" t="str">
        <f t="shared" si="95"/>
        <v/>
      </c>
    </row>
    <row r="743" spans="1:14" x14ac:dyDescent="0.5">
      <c r="A743" s="44">
        <v>741</v>
      </c>
      <c r="B743" s="42"/>
      <c r="C743" s="42"/>
      <c r="D743" s="50">
        <f t="shared" si="88"/>
        <v>0</v>
      </c>
      <c r="E743" s="50">
        <f t="shared" si="89"/>
        <v>0</v>
      </c>
      <c r="I743" s="47" t="str">
        <f t="shared" si="90"/>
        <v/>
      </c>
      <c r="J743" s="47" t="str">
        <f t="shared" si="91"/>
        <v/>
      </c>
      <c r="K743" s="47" t="str">
        <f t="shared" si="92"/>
        <v/>
      </c>
      <c r="L743" s="47" t="str">
        <f t="shared" si="93"/>
        <v/>
      </c>
      <c r="M743" s="47" t="str">
        <f t="shared" si="94"/>
        <v/>
      </c>
      <c r="N743" s="47" t="str">
        <f t="shared" si="95"/>
        <v/>
      </c>
    </row>
    <row r="744" spans="1:14" x14ac:dyDescent="0.5">
      <c r="A744" s="44">
        <v>742</v>
      </c>
      <c r="B744" s="42"/>
      <c r="C744" s="42"/>
      <c r="D744" s="50">
        <f t="shared" si="88"/>
        <v>0</v>
      </c>
      <c r="E744" s="50">
        <f t="shared" si="89"/>
        <v>0</v>
      </c>
      <c r="I744" s="47" t="str">
        <f t="shared" si="90"/>
        <v/>
      </c>
      <c r="J744" s="47" t="str">
        <f t="shared" si="91"/>
        <v/>
      </c>
      <c r="K744" s="47" t="str">
        <f t="shared" si="92"/>
        <v/>
      </c>
      <c r="L744" s="47" t="str">
        <f t="shared" si="93"/>
        <v/>
      </c>
      <c r="M744" s="47" t="str">
        <f t="shared" si="94"/>
        <v/>
      </c>
      <c r="N744" s="47" t="str">
        <f t="shared" si="95"/>
        <v/>
      </c>
    </row>
    <row r="745" spans="1:14" x14ac:dyDescent="0.5">
      <c r="A745" s="44">
        <v>743</v>
      </c>
      <c r="B745" s="42"/>
      <c r="C745" s="42"/>
      <c r="D745" s="50">
        <f t="shared" si="88"/>
        <v>0</v>
      </c>
      <c r="E745" s="50">
        <f t="shared" si="89"/>
        <v>0</v>
      </c>
      <c r="I745" s="47" t="str">
        <f t="shared" si="90"/>
        <v/>
      </c>
      <c r="J745" s="47" t="str">
        <f t="shared" si="91"/>
        <v/>
      </c>
      <c r="K745" s="47" t="str">
        <f t="shared" si="92"/>
        <v/>
      </c>
      <c r="L745" s="47" t="str">
        <f t="shared" si="93"/>
        <v/>
      </c>
      <c r="M745" s="47" t="str">
        <f t="shared" si="94"/>
        <v/>
      </c>
      <c r="N745" s="47" t="str">
        <f t="shared" si="95"/>
        <v/>
      </c>
    </row>
    <row r="746" spans="1:14" x14ac:dyDescent="0.5">
      <c r="A746" s="44">
        <v>744</v>
      </c>
      <c r="B746" s="42"/>
      <c r="C746" s="42"/>
      <c r="D746" s="50">
        <f t="shared" si="88"/>
        <v>0</v>
      </c>
      <c r="E746" s="50">
        <f t="shared" si="89"/>
        <v>0</v>
      </c>
      <c r="I746" s="47" t="str">
        <f t="shared" si="90"/>
        <v/>
      </c>
      <c r="J746" s="47" t="str">
        <f t="shared" si="91"/>
        <v/>
      </c>
      <c r="K746" s="47" t="str">
        <f t="shared" si="92"/>
        <v/>
      </c>
      <c r="L746" s="47" t="str">
        <f t="shared" si="93"/>
        <v/>
      </c>
      <c r="M746" s="47" t="str">
        <f t="shared" si="94"/>
        <v/>
      </c>
      <c r="N746" s="47" t="str">
        <f t="shared" si="95"/>
        <v/>
      </c>
    </row>
    <row r="747" spans="1:14" x14ac:dyDescent="0.5">
      <c r="A747" s="44">
        <v>745</v>
      </c>
      <c r="B747" s="42"/>
      <c r="C747" s="42"/>
      <c r="D747" s="50">
        <f t="shared" si="88"/>
        <v>0</v>
      </c>
      <c r="E747" s="50">
        <f t="shared" si="89"/>
        <v>0</v>
      </c>
      <c r="I747" s="47" t="str">
        <f t="shared" si="90"/>
        <v/>
      </c>
      <c r="J747" s="47" t="str">
        <f t="shared" si="91"/>
        <v/>
      </c>
      <c r="K747" s="47" t="str">
        <f t="shared" si="92"/>
        <v/>
      </c>
      <c r="L747" s="47" t="str">
        <f t="shared" si="93"/>
        <v/>
      </c>
      <c r="M747" s="47" t="str">
        <f t="shared" si="94"/>
        <v/>
      </c>
      <c r="N747" s="47" t="str">
        <f t="shared" si="95"/>
        <v/>
      </c>
    </row>
    <row r="748" spans="1:14" x14ac:dyDescent="0.5">
      <c r="A748" s="44">
        <v>746</v>
      </c>
      <c r="B748" s="42"/>
      <c r="C748" s="42"/>
      <c r="D748" s="50">
        <f t="shared" si="88"/>
        <v>0</v>
      </c>
      <c r="E748" s="50">
        <f t="shared" si="89"/>
        <v>0</v>
      </c>
      <c r="I748" s="47" t="str">
        <f t="shared" si="90"/>
        <v/>
      </c>
      <c r="J748" s="47" t="str">
        <f t="shared" si="91"/>
        <v/>
      </c>
      <c r="K748" s="47" t="str">
        <f t="shared" si="92"/>
        <v/>
      </c>
      <c r="L748" s="47" t="str">
        <f t="shared" si="93"/>
        <v/>
      </c>
      <c r="M748" s="47" t="str">
        <f t="shared" si="94"/>
        <v/>
      </c>
      <c r="N748" s="47" t="str">
        <f t="shared" si="95"/>
        <v/>
      </c>
    </row>
    <row r="749" spans="1:14" x14ac:dyDescent="0.5">
      <c r="A749" s="44">
        <v>747</v>
      </c>
      <c r="B749" s="42"/>
      <c r="C749" s="42"/>
      <c r="D749" s="50">
        <f t="shared" si="88"/>
        <v>0</v>
      </c>
      <c r="E749" s="50">
        <f t="shared" si="89"/>
        <v>0</v>
      </c>
      <c r="I749" s="47" t="str">
        <f t="shared" si="90"/>
        <v/>
      </c>
      <c r="J749" s="47" t="str">
        <f t="shared" si="91"/>
        <v/>
      </c>
      <c r="K749" s="47" t="str">
        <f t="shared" si="92"/>
        <v/>
      </c>
      <c r="L749" s="47" t="str">
        <f t="shared" si="93"/>
        <v/>
      </c>
      <c r="M749" s="47" t="str">
        <f t="shared" si="94"/>
        <v/>
      </c>
      <c r="N749" s="47" t="str">
        <f t="shared" si="95"/>
        <v/>
      </c>
    </row>
    <row r="750" spans="1:14" x14ac:dyDescent="0.5">
      <c r="A750" s="44">
        <v>748</v>
      </c>
      <c r="B750" s="42"/>
      <c r="C750" s="42"/>
      <c r="D750" s="50">
        <f t="shared" si="88"/>
        <v>0</v>
      </c>
      <c r="E750" s="50">
        <f t="shared" si="89"/>
        <v>0</v>
      </c>
      <c r="I750" s="47" t="str">
        <f t="shared" si="90"/>
        <v/>
      </c>
      <c r="J750" s="47" t="str">
        <f t="shared" si="91"/>
        <v/>
      </c>
      <c r="K750" s="47" t="str">
        <f t="shared" si="92"/>
        <v/>
      </c>
      <c r="L750" s="47" t="str">
        <f t="shared" si="93"/>
        <v/>
      </c>
      <c r="M750" s="47" t="str">
        <f t="shared" si="94"/>
        <v/>
      </c>
      <c r="N750" s="47" t="str">
        <f t="shared" si="95"/>
        <v/>
      </c>
    </row>
    <row r="751" spans="1:14" x14ac:dyDescent="0.5">
      <c r="A751" s="44">
        <v>749</v>
      </c>
      <c r="B751" s="42"/>
      <c r="C751" s="42"/>
      <c r="D751" s="50">
        <f t="shared" si="88"/>
        <v>0</v>
      </c>
      <c r="E751" s="50">
        <f t="shared" si="89"/>
        <v>0</v>
      </c>
      <c r="I751" s="47" t="str">
        <f t="shared" si="90"/>
        <v/>
      </c>
      <c r="J751" s="47" t="str">
        <f t="shared" si="91"/>
        <v/>
      </c>
      <c r="K751" s="47" t="str">
        <f t="shared" si="92"/>
        <v/>
      </c>
      <c r="L751" s="47" t="str">
        <f t="shared" si="93"/>
        <v/>
      </c>
      <c r="M751" s="47" t="str">
        <f t="shared" si="94"/>
        <v/>
      </c>
      <c r="N751" s="47" t="str">
        <f t="shared" si="95"/>
        <v/>
      </c>
    </row>
    <row r="752" spans="1:14" x14ac:dyDescent="0.5">
      <c r="A752" s="44">
        <v>750</v>
      </c>
      <c r="B752" s="42"/>
      <c r="C752" s="42"/>
      <c r="D752" s="50">
        <f t="shared" si="88"/>
        <v>0</v>
      </c>
      <c r="E752" s="50">
        <f t="shared" si="89"/>
        <v>0</v>
      </c>
      <c r="I752" s="47" t="str">
        <f t="shared" si="90"/>
        <v/>
      </c>
      <c r="J752" s="47" t="str">
        <f t="shared" si="91"/>
        <v/>
      </c>
      <c r="K752" s="47" t="str">
        <f t="shared" si="92"/>
        <v/>
      </c>
      <c r="L752" s="47" t="str">
        <f t="shared" si="93"/>
        <v/>
      </c>
      <c r="M752" s="47" t="str">
        <f t="shared" si="94"/>
        <v/>
      </c>
      <c r="N752" s="47" t="str">
        <f t="shared" si="95"/>
        <v/>
      </c>
    </row>
    <row r="753" spans="1:14" x14ac:dyDescent="0.5">
      <c r="A753" s="44">
        <v>751</v>
      </c>
      <c r="B753" s="42"/>
      <c r="C753" s="42"/>
      <c r="D753" s="50">
        <f t="shared" si="88"/>
        <v>0</v>
      </c>
      <c r="E753" s="50">
        <f t="shared" si="89"/>
        <v>0</v>
      </c>
      <c r="I753" s="47" t="str">
        <f t="shared" si="90"/>
        <v/>
      </c>
      <c r="J753" s="47" t="str">
        <f t="shared" si="91"/>
        <v/>
      </c>
      <c r="K753" s="47" t="str">
        <f t="shared" si="92"/>
        <v/>
      </c>
      <c r="L753" s="47" t="str">
        <f t="shared" si="93"/>
        <v/>
      </c>
      <c r="M753" s="47" t="str">
        <f t="shared" si="94"/>
        <v/>
      </c>
      <c r="N753" s="47" t="str">
        <f t="shared" si="95"/>
        <v/>
      </c>
    </row>
    <row r="754" spans="1:14" x14ac:dyDescent="0.5">
      <c r="A754" s="44">
        <v>752</v>
      </c>
      <c r="B754" s="42"/>
      <c r="C754" s="42"/>
      <c r="D754" s="50">
        <f t="shared" si="88"/>
        <v>0</v>
      </c>
      <c r="E754" s="50">
        <f t="shared" si="89"/>
        <v>0</v>
      </c>
      <c r="I754" s="47" t="str">
        <f t="shared" si="90"/>
        <v/>
      </c>
      <c r="J754" s="47" t="str">
        <f t="shared" si="91"/>
        <v/>
      </c>
      <c r="K754" s="47" t="str">
        <f t="shared" si="92"/>
        <v/>
      </c>
      <c r="L754" s="47" t="str">
        <f t="shared" si="93"/>
        <v/>
      </c>
      <c r="M754" s="47" t="str">
        <f t="shared" si="94"/>
        <v/>
      </c>
      <c r="N754" s="47" t="str">
        <f t="shared" si="95"/>
        <v/>
      </c>
    </row>
    <row r="755" spans="1:14" x14ac:dyDescent="0.5">
      <c r="A755" s="44">
        <v>753</v>
      </c>
      <c r="B755" s="42"/>
      <c r="C755" s="42"/>
      <c r="D755" s="50">
        <f t="shared" si="88"/>
        <v>0</v>
      </c>
      <c r="E755" s="50">
        <f t="shared" si="89"/>
        <v>0</v>
      </c>
      <c r="I755" s="47" t="str">
        <f t="shared" si="90"/>
        <v/>
      </c>
      <c r="J755" s="47" t="str">
        <f t="shared" si="91"/>
        <v/>
      </c>
      <c r="K755" s="47" t="str">
        <f t="shared" si="92"/>
        <v/>
      </c>
      <c r="L755" s="47" t="str">
        <f t="shared" si="93"/>
        <v/>
      </c>
      <c r="M755" s="47" t="str">
        <f t="shared" si="94"/>
        <v/>
      </c>
      <c r="N755" s="47" t="str">
        <f t="shared" si="95"/>
        <v/>
      </c>
    </row>
    <row r="756" spans="1:14" x14ac:dyDescent="0.5">
      <c r="A756" s="44">
        <v>754</v>
      </c>
      <c r="B756" s="42"/>
      <c r="C756" s="42"/>
      <c r="D756" s="50">
        <f t="shared" si="88"/>
        <v>0</v>
      </c>
      <c r="E756" s="50">
        <f t="shared" si="89"/>
        <v>0</v>
      </c>
      <c r="I756" s="47" t="str">
        <f t="shared" si="90"/>
        <v/>
      </c>
      <c r="J756" s="47" t="str">
        <f t="shared" si="91"/>
        <v/>
      </c>
      <c r="K756" s="47" t="str">
        <f t="shared" si="92"/>
        <v/>
      </c>
      <c r="L756" s="47" t="str">
        <f t="shared" si="93"/>
        <v/>
      </c>
      <c r="M756" s="47" t="str">
        <f t="shared" si="94"/>
        <v/>
      </c>
      <c r="N756" s="47" t="str">
        <f t="shared" si="95"/>
        <v/>
      </c>
    </row>
    <row r="757" spans="1:14" x14ac:dyDescent="0.5">
      <c r="A757" s="44">
        <v>755</v>
      </c>
      <c r="B757" s="42"/>
      <c r="C757" s="42"/>
      <c r="D757" s="50">
        <f t="shared" si="88"/>
        <v>0</v>
      </c>
      <c r="E757" s="50">
        <f t="shared" si="89"/>
        <v>0</v>
      </c>
      <c r="I757" s="47" t="str">
        <f t="shared" si="90"/>
        <v/>
      </c>
      <c r="J757" s="47" t="str">
        <f t="shared" si="91"/>
        <v/>
      </c>
      <c r="K757" s="47" t="str">
        <f t="shared" si="92"/>
        <v/>
      </c>
      <c r="L757" s="47" t="str">
        <f t="shared" si="93"/>
        <v/>
      </c>
      <c r="M757" s="47" t="str">
        <f t="shared" si="94"/>
        <v/>
      </c>
      <c r="N757" s="47" t="str">
        <f t="shared" si="95"/>
        <v/>
      </c>
    </row>
    <row r="758" spans="1:14" x14ac:dyDescent="0.5">
      <c r="A758" s="44">
        <v>756</v>
      </c>
      <c r="B758" s="42"/>
      <c r="C758" s="42"/>
      <c r="D758" s="50">
        <f t="shared" si="88"/>
        <v>0</v>
      </c>
      <c r="E758" s="50">
        <f t="shared" si="89"/>
        <v>0</v>
      </c>
      <c r="I758" s="47" t="str">
        <f t="shared" si="90"/>
        <v/>
      </c>
      <c r="J758" s="47" t="str">
        <f t="shared" si="91"/>
        <v/>
      </c>
      <c r="K758" s="47" t="str">
        <f t="shared" si="92"/>
        <v/>
      </c>
      <c r="L758" s="47" t="str">
        <f t="shared" si="93"/>
        <v/>
      </c>
      <c r="M758" s="47" t="str">
        <f t="shared" si="94"/>
        <v/>
      </c>
      <c r="N758" s="47" t="str">
        <f t="shared" si="95"/>
        <v/>
      </c>
    </row>
    <row r="759" spans="1:14" x14ac:dyDescent="0.5">
      <c r="A759" s="44">
        <v>757</v>
      </c>
      <c r="B759" s="42"/>
      <c r="C759" s="42"/>
      <c r="D759" s="50">
        <f t="shared" si="88"/>
        <v>0</v>
      </c>
      <c r="E759" s="50">
        <f t="shared" si="89"/>
        <v>0</v>
      </c>
      <c r="I759" s="47" t="str">
        <f t="shared" si="90"/>
        <v/>
      </c>
      <c r="J759" s="47" t="str">
        <f t="shared" si="91"/>
        <v/>
      </c>
      <c r="K759" s="47" t="str">
        <f t="shared" si="92"/>
        <v/>
      </c>
      <c r="L759" s="47" t="str">
        <f t="shared" si="93"/>
        <v/>
      </c>
      <c r="M759" s="47" t="str">
        <f t="shared" si="94"/>
        <v/>
      </c>
      <c r="N759" s="47" t="str">
        <f t="shared" si="95"/>
        <v/>
      </c>
    </row>
    <row r="760" spans="1:14" x14ac:dyDescent="0.5">
      <c r="A760" s="44">
        <v>758</v>
      </c>
      <c r="B760" s="42"/>
      <c r="C760" s="42"/>
      <c r="D760" s="50">
        <f t="shared" si="88"/>
        <v>0</v>
      </c>
      <c r="E760" s="50">
        <f t="shared" si="89"/>
        <v>0</v>
      </c>
      <c r="I760" s="47" t="str">
        <f t="shared" si="90"/>
        <v/>
      </c>
      <c r="J760" s="47" t="str">
        <f t="shared" si="91"/>
        <v/>
      </c>
      <c r="K760" s="47" t="str">
        <f t="shared" si="92"/>
        <v/>
      </c>
      <c r="L760" s="47" t="str">
        <f t="shared" si="93"/>
        <v/>
      </c>
      <c r="M760" s="47" t="str">
        <f t="shared" si="94"/>
        <v/>
      </c>
      <c r="N760" s="47" t="str">
        <f t="shared" si="95"/>
        <v/>
      </c>
    </row>
    <row r="761" spans="1:14" x14ac:dyDescent="0.5">
      <c r="A761" s="44">
        <v>759</v>
      </c>
      <c r="B761" s="42"/>
      <c r="C761" s="42"/>
      <c r="D761" s="50">
        <f t="shared" si="88"/>
        <v>0</v>
      </c>
      <c r="E761" s="50">
        <f t="shared" si="89"/>
        <v>0</v>
      </c>
      <c r="I761" s="47" t="str">
        <f t="shared" si="90"/>
        <v/>
      </c>
      <c r="J761" s="47" t="str">
        <f t="shared" si="91"/>
        <v/>
      </c>
      <c r="K761" s="47" t="str">
        <f t="shared" si="92"/>
        <v/>
      </c>
      <c r="L761" s="47" t="str">
        <f t="shared" si="93"/>
        <v/>
      </c>
      <c r="M761" s="47" t="str">
        <f t="shared" si="94"/>
        <v/>
      </c>
      <c r="N761" s="47" t="str">
        <f t="shared" si="95"/>
        <v/>
      </c>
    </row>
    <row r="762" spans="1:14" x14ac:dyDescent="0.5">
      <c r="A762" s="44">
        <v>760</v>
      </c>
      <c r="B762" s="42"/>
      <c r="C762" s="42"/>
      <c r="D762" s="50">
        <f t="shared" si="88"/>
        <v>0</v>
      </c>
      <c r="E762" s="50">
        <f t="shared" si="89"/>
        <v>0</v>
      </c>
      <c r="I762" s="47" t="str">
        <f t="shared" si="90"/>
        <v/>
      </c>
      <c r="J762" s="47" t="str">
        <f t="shared" si="91"/>
        <v/>
      </c>
      <c r="K762" s="47" t="str">
        <f t="shared" si="92"/>
        <v/>
      </c>
      <c r="L762" s="47" t="str">
        <f t="shared" si="93"/>
        <v/>
      </c>
      <c r="M762" s="47" t="str">
        <f t="shared" si="94"/>
        <v/>
      </c>
      <c r="N762" s="47" t="str">
        <f t="shared" si="95"/>
        <v/>
      </c>
    </row>
    <row r="763" spans="1:14" x14ac:dyDescent="0.5">
      <c r="A763" s="44">
        <v>761</v>
      </c>
      <c r="B763" s="42"/>
      <c r="C763" s="42"/>
      <c r="D763" s="50">
        <f t="shared" si="88"/>
        <v>0</v>
      </c>
      <c r="E763" s="50">
        <f t="shared" si="89"/>
        <v>0</v>
      </c>
      <c r="I763" s="47" t="str">
        <f t="shared" si="90"/>
        <v/>
      </c>
      <c r="J763" s="47" t="str">
        <f t="shared" si="91"/>
        <v/>
      </c>
      <c r="K763" s="47" t="str">
        <f t="shared" si="92"/>
        <v/>
      </c>
      <c r="L763" s="47" t="str">
        <f t="shared" si="93"/>
        <v/>
      </c>
      <c r="M763" s="47" t="str">
        <f t="shared" si="94"/>
        <v/>
      </c>
      <c r="N763" s="47" t="str">
        <f t="shared" si="95"/>
        <v/>
      </c>
    </row>
    <row r="764" spans="1:14" x14ac:dyDescent="0.5">
      <c r="A764" s="44">
        <v>762</v>
      </c>
      <c r="B764" s="42"/>
      <c r="C764" s="42"/>
      <c r="D764" s="50">
        <f t="shared" si="88"/>
        <v>0</v>
      </c>
      <c r="E764" s="50">
        <f t="shared" si="89"/>
        <v>0</v>
      </c>
      <c r="I764" s="47" t="str">
        <f t="shared" si="90"/>
        <v/>
      </c>
      <c r="J764" s="47" t="str">
        <f t="shared" si="91"/>
        <v/>
      </c>
      <c r="K764" s="47" t="str">
        <f t="shared" si="92"/>
        <v/>
      </c>
      <c r="L764" s="47" t="str">
        <f t="shared" si="93"/>
        <v/>
      </c>
      <c r="M764" s="47" t="str">
        <f t="shared" si="94"/>
        <v/>
      </c>
      <c r="N764" s="47" t="str">
        <f t="shared" si="95"/>
        <v/>
      </c>
    </row>
    <row r="765" spans="1:14" x14ac:dyDescent="0.5">
      <c r="A765" s="44">
        <v>763</v>
      </c>
      <c r="B765" s="42"/>
      <c r="C765" s="42"/>
      <c r="D765" s="50">
        <f t="shared" si="88"/>
        <v>0</v>
      </c>
      <c r="E765" s="50">
        <f t="shared" si="89"/>
        <v>0</v>
      </c>
      <c r="I765" s="47" t="str">
        <f t="shared" si="90"/>
        <v/>
      </c>
      <c r="J765" s="47" t="str">
        <f t="shared" si="91"/>
        <v/>
      </c>
      <c r="K765" s="47" t="str">
        <f t="shared" si="92"/>
        <v/>
      </c>
      <c r="L765" s="47" t="str">
        <f t="shared" si="93"/>
        <v/>
      </c>
      <c r="M765" s="47" t="str">
        <f t="shared" si="94"/>
        <v/>
      </c>
      <c r="N765" s="47" t="str">
        <f t="shared" si="95"/>
        <v/>
      </c>
    </row>
    <row r="766" spans="1:14" x14ac:dyDescent="0.5">
      <c r="A766" s="44">
        <v>764</v>
      </c>
      <c r="B766" s="42"/>
      <c r="C766" s="42"/>
      <c r="D766" s="50">
        <f t="shared" si="88"/>
        <v>0</v>
      </c>
      <c r="E766" s="50">
        <f t="shared" si="89"/>
        <v>0</v>
      </c>
      <c r="I766" s="47" t="str">
        <f t="shared" si="90"/>
        <v/>
      </c>
      <c r="J766" s="47" t="str">
        <f t="shared" si="91"/>
        <v/>
      </c>
      <c r="K766" s="47" t="str">
        <f t="shared" si="92"/>
        <v/>
      </c>
      <c r="L766" s="47" t="str">
        <f t="shared" si="93"/>
        <v/>
      </c>
      <c r="M766" s="47" t="str">
        <f t="shared" si="94"/>
        <v/>
      </c>
      <c r="N766" s="47" t="str">
        <f t="shared" si="95"/>
        <v/>
      </c>
    </row>
    <row r="767" spans="1:14" x14ac:dyDescent="0.5">
      <c r="A767" s="44">
        <v>765</v>
      </c>
      <c r="B767" s="42"/>
      <c r="C767" s="42"/>
      <c r="D767" s="50">
        <f t="shared" si="88"/>
        <v>0</v>
      </c>
      <c r="E767" s="50">
        <f t="shared" si="89"/>
        <v>0</v>
      </c>
      <c r="I767" s="47" t="str">
        <f t="shared" si="90"/>
        <v/>
      </c>
      <c r="J767" s="47" t="str">
        <f t="shared" si="91"/>
        <v/>
      </c>
      <c r="K767" s="47" t="str">
        <f t="shared" si="92"/>
        <v/>
      </c>
      <c r="L767" s="47" t="str">
        <f t="shared" si="93"/>
        <v/>
      </c>
      <c r="M767" s="47" t="str">
        <f t="shared" si="94"/>
        <v/>
      </c>
      <c r="N767" s="47" t="str">
        <f t="shared" si="95"/>
        <v/>
      </c>
    </row>
    <row r="768" spans="1:14" x14ac:dyDescent="0.5">
      <c r="A768" s="44">
        <v>766</v>
      </c>
      <c r="B768" s="42"/>
      <c r="C768" s="42"/>
      <c r="D768" s="50">
        <f t="shared" si="88"/>
        <v>0</v>
      </c>
      <c r="E768" s="50">
        <f t="shared" si="89"/>
        <v>0</v>
      </c>
      <c r="I768" s="47" t="str">
        <f t="shared" si="90"/>
        <v/>
      </c>
      <c r="J768" s="47" t="str">
        <f t="shared" si="91"/>
        <v/>
      </c>
      <c r="K768" s="47" t="str">
        <f t="shared" si="92"/>
        <v/>
      </c>
      <c r="L768" s="47" t="str">
        <f t="shared" si="93"/>
        <v/>
      </c>
      <c r="M768" s="47" t="str">
        <f t="shared" si="94"/>
        <v/>
      </c>
      <c r="N768" s="47" t="str">
        <f t="shared" si="95"/>
        <v/>
      </c>
    </row>
    <row r="769" spans="1:14" x14ac:dyDescent="0.5">
      <c r="A769" s="44">
        <v>767</v>
      </c>
      <c r="B769" s="42"/>
      <c r="C769" s="42"/>
      <c r="D769" s="50">
        <f t="shared" si="88"/>
        <v>0</v>
      </c>
      <c r="E769" s="50">
        <f t="shared" si="89"/>
        <v>0</v>
      </c>
      <c r="I769" s="47" t="str">
        <f t="shared" si="90"/>
        <v/>
      </c>
      <c r="J769" s="47" t="str">
        <f t="shared" si="91"/>
        <v/>
      </c>
      <c r="K769" s="47" t="str">
        <f t="shared" si="92"/>
        <v/>
      </c>
      <c r="L769" s="47" t="str">
        <f t="shared" si="93"/>
        <v/>
      </c>
      <c r="M769" s="47" t="str">
        <f t="shared" si="94"/>
        <v/>
      </c>
      <c r="N769" s="47" t="str">
        <f t="shared" si="95"/>
        <v/>
      </c>
    </row>
    <row r="770" spans="1:14" x14ac:dyDescent="0.5">
      <c r="A770" s="44">
        <v>768</v>
      </c>
      <c r="B770" s="42"/>
      <c r="C770" s="42"/>
      <c r="D770" s="50">
        <f t="shared" si="88"/>
        <v>0</v>
      </c>
      <c r="E770" s="50">
        <f t="shared" si="89"/>
        <v>0</v>
      </c>
      <c r="I770" s="47" t="str">
        <f t="shared" si="90"/>
        <v/>
      </c>
      <c r="J770" s="47" t="str">
        <f t="shared" si="91"/>
        <v/>
      </c>
      <c r="K770" s="47" t="str">
        <f t="shared" si="92"/>
        <v/>
      </c>
      <c r="L770" s="47" t="str">
        <f t="shared" si="93"/>
        <v/>
      </c>
      <c r="M770" s="47" t="str">
        <f t="shared" si="94"/>
        <v/>
      </c>
      <c r="N770" s="47" t="str">
        <f t="shared" si="95"/>
        <v/>
      </c>
    </row>
    <row r="771" spans="1:14" x14ac:dyDescent="0.5">
      <c r="A771" s="44">
        <v>769</v>
      </c>
      <c r="B771" s="42"/>
      <c r="C771" s="42"/>
      <c r="D771" s="50">
        <f t="shared" ref="D771:D834" si="96">COUNT(B771)</f>
        <v>0</v>
      </c>
      <c r="E771" s="50">
        <f t="shared" ref="E771:E834" si="97">COUNT(C771)</f>
        <v>0</v>
      </c>
      <c r="I771" s="47" t="str">
        <f t="shared" si="90"/>
        <v/>
      </c>
      <c r="J771" s="47" t="str">
        <f t="shared" si="91"/>
        <v/>
      </c>
      <c r="K771" s="47" t="str">
        <f t="shared" si="92"/>
        <v/>
      </c>
      <c r="L771" s="47" t="str">
        <f t="shared" si="93"/>
        <v/>
      </c>
      <c r="M771" s="47" t="str">
        <f t="shared" si="94"/>
        <v/>
      </c>
      <c r="N771" s="47" t="str">
        <f t="shared" si="95"/>
        <v/>
      </c>
    </row>
    <row r="772" spans="1:14" x14ac:dyDescent="0.5">
      <c r="A772" s="44">
        <v>770</v>
      </c>
      <c r="B772" s="42"/>
      <c r="C772" s="42"/>
      <c r="D772" s="50">
        <f t="shared" si="96"/>
        <v>0</v>
      </c>
      <c r="E772" s="50">
        <f t="shared" si="97"/>
        <v>0</v>
      </c>
      <c r="I772" s="47" t="str">
        <f t="shared" ref="I772:I835" si="98">IF(D772=0,"",B772-B$1003)</f>
        <v/>
      </c>
      <c r="J772" s="47" t="str">
        <f t="shared" ref="J772:J835" si="99">IF(E772=0,"",C772-C$1003)</f>
        <v/>
      </c>
      <c r="K772" s="47" t="str">
        <f t="shared" ref="K772:K835" si="100">IF(D772=0,"",ABS(I772))</f>
        <v/>
      </c>
      <c r="L772" s="47" t="str">
        <f t="shared" ref="L772:L835" si="101">IF(E772=0,"",ABS(J772))</f>
        <v/>
      </c>
      <c r="M772" s="47" t="str">
        <f t="shared" ref="M772:M835" si="102">IF(D772=0,"",(K772-K$1006)^2)</f>
        <v/>
      </c>
      <c r="N772" s="47" t="str">
        <f t="shared" ref="N772:N835" si="103">IF(E772=0,"",(L772-L$1006)^2)</f>
        <v/>
      </c>
    </row>
    <row r="773" spans="1:14" x14ac:dyDescent="0.5">
      <c r="A773" s="44">
        <v>771</v>
      </c>
      <c r="B773" s="42"/>
      <c r="C773" s="42"/>
      <c r="D773" s="50">
        <f t="shared" si="96"/>
        <v>0</v>
      </c>
      <c r="E773" s="50">
        <f t="shared" si="97"/>
        <v>0</v>
      </c>
      <c r="I773" s="47" t="str">
        <f t="shared" si="98"/>
        <v/>
      </c>
      <c r="J773" s="47" t="str">
        <f t="shared" si="99"/>
        <v/>
      </c>
      <c r="K773" s="47" t="str">
        <f t="shared" si="100"/>
        <v/>
      </c>
      <c r="L773" s="47" t="str">
        <f t="shared" si="101"/>
        <v/>
      </c>
      <c r="M773" s="47" t="str">
        <f t="shared" si="102"/>
        <v/>
      </c>
      <c r="N773" s="47" t="str">
        <f t="shared" si="103"/>
        <v/>
      </c>
    </row>
    <row r="774" spans="1:14" x14ac:dyDescent="0.5">
      <c r="A774" s="44">
        <v>772</v>
      </c>
      <c r="B774" s="42"/>
      <c r="C774" s="42"/>
      <c r="D774" s="50">
        <f t="shared" si="96"/>
        <v>0</v>
      </c>
      <c r="E774" s="50">
        <f t="shared" si="97"/>
        <v>0</v>
      </c>
      <c r="I774" s="47" t="str">
        <f t="shared" si="98"/>
        <v/>
      </c>
      <c r="J774" s="47" t="str">
        <f t="shared" si="99"/>
        <v/>
      </c>
      <c r="K774" s="47" t="str">
        <f t="shared" si="100"/>
        <v/>
      </c>
      <c r="L774" s="47" t="str">
        <f t="shared" si="101"/>
        <v/>
      </c>
      <c r="M774" s="47" t="str">
        <f t="shared" si="102"/>
        <v/>
      </c>
      <c r="N774" s="47" t="str">
        <f t="shared" si="103"/>
        <v/>
      </c>
    </row>
    <row r="775" spans="1:14" x14ac:dyDescent="0.5">
      <c r="A775" s="44">
        <v>773</v>
      </c>
      <c r="B775" s="42"/>
      <c r="C775" s="42"/>
      <c r="D775" s="50">
        <f t="shared" si="96"/>
        <v>0</v>
      </c>
      <c r="E775" s="50">
        <f t="shared" si="97"/>
        <v>0</v>
      </c>
      <c r="I775" s="47" t="str">
        <f t="shared" si="98"/>
        <v/>
      </c>
      <c r="J775" s="47" t="str">
        <f t="shared" si="99"/>
        <v/>
      </c>
      <c r="K775" s="47" t="str">
        <f t="shared" si="100"/>
        <v/>
      </c>
      <c r="L775" s="47" t="str">
        <f t="shared" si="101"/>
        <v/>
      </c>
      <c r="M775" s="47" t="str">
        <f t="shared" si="102"/>
        <v/>
      </c>
      <c r="N775" s="47" t="str">
        <f t="shared" si="103"/>
        <v/>
      </c>
    </row>
    <row r="776" spans="1:14" x14ac:dyDescent="0.5">
      <c r="A776" s="44">
        <v>774</v>
      </c>
      <c r="B776" s="42"/>
      <c r="C776" s="42"/>
      <c r="D776" s="50">
        <f t="shared" si="96"/>
        <v>0</v>
      </c>
      <c r="E776" s="50">
        <f t="shared" si="97"/>
        <v>0</v>
      </c>
      <c r="I776" s="47" t="str">
        <f t="shared" si="98"/>
        <v/>
      </c>
      <c r="J776" s="47" t="str">
        <f t="shared" si="99"/>
        <v/>
      </c>
      <c r="K776" s="47" t="str">
        <f t="shared" si="100"/>
        <v/>
      </c>
      <c r="L776" s="47" t="str">
        <f t="shared" si="101"/>
        <v/>
      </c>
      <c r="M776" s="47" t="str">
        <f t="shared" si="102"/>
        <v/>
      </c>
      <c r="N776" s="47" t="str">
        <f t="shared" si="103"/>
        <v/>
      </c>
    </row>
    <row r="777" spans="1:14" x14ac:dyDescent="0.5">
      <c r="A777" s="44">
        <v>775</v>
      </c>
      <c r="B777" s="42"/>
      <c r="C777" s="42"/>
      <c r="D777" s="50">
        <f t="shared" si="96"/>
        <v>0</v>
      </c>
      <c r="E777" s="50">
        <f t="shared" si="97"/>
        <v>0</v>
      </c>
      <c r="I777" s="47" t="str">
        <f t="shared" si="98"/>
        <v/>
      </c>
      <c r="J777" s="47" t="str">
        <f t="shared" si="99"/>
        <v/>
      </c>
      <c r="K777" s="47" t="str">
        <f t="shared" si="100"/>
        <v/>
      </c>
      <c r="L777" s="47" t="str">
        <f t="shared" si="101"/>
        <v/>
      </c>
      <c r="M777" s="47" t="str">
        <f t="shared" si="102"/>
        <v/>
      </c>
      <c r="N777" s="47" t="str">
        <f t="shared" si="103"/>
        <v/>
      </c>
    </row>
    <row r="778" spans="1:14" x14ac:dyDescent="0.5">
      <c r="A778" s="44">
        <v>776</v>
      </c>
      <c r="B778" s="42"/>
      <c r="C778" s="42"/>
      <c r="D778" s="50">
        <f t="shared" si="96"/>
        <v>0</v>
      </c>
      <c r="E778" s="50">
        <f t="shared" si="97"/>
        <v>0</v>
      </c>
      <c r="I778" s="47" t="str">
        <f t="shared" si="98"/>
        <v/>
      </c>
      <c r="J778" s="47" t="str">
        <f t="shared" si="99"/>
        <v/>
      </c>
      <c r="K778" s="47" t="str">
        <f t="shared" si="100"/>
        <v/>
      </c>
      <c r="L778" s="47" t="str">
        <f t="shared" si="101"/>
        <v/>
      </c>
      <c r="M778" s="47" t="str">
        <f t="shared" si="102"/>
        <v/>
      </c>
      <c r="N778" s="47" t="str">
        <f t="shared" si="103"/>
        <v/>
      </c>
    </row>
    <row r="779" spans="1:14" x14ac:dyDescent="0.5">
      <c r="A779" s="44">
        <v>777</v>
      </c>
      <c r="B779" s="42"/>
      <c r="C779" s="42"/>
      <c r="D779" s="50">
        <f t="shared" si="96"/>
        <v>0</v>
      </c>
      <c r="E779" s="50">
        <f t="shared" si="97"/>
        <v>0</v>
      </c>
      <c r="I779" s="47" t="str">
        <f t="shared" si="98"/>
        <v/>
      </c>
      <c r="J779" s="47" t="str">
        <f t="shared" si="99"/>
        <v/>
      </c>
      <c r="K779" s="47" t="str">
        <f t="shared" si="100"/>
        <v/>
      </c>
      <c r="L779" s="47" t="str">
        <f t="shared" si="101"/>
        <v/>
      </c>
      <c r="M779" s="47" t="str">
        <f t="shared" si="102"/>
        <v/>
      </c>
      <c r="N779" s="47" t="str">
        <f t="shared" si="103"/>
        <v/>
      </c>
    </row>
    <row r="780" spans="1:14" x14ac:dyDescent="0.5">
      <c r="A780" s="44">
        <v>778</v>
      </c>
      <c r="B780" s="42"/>
      <c r="C780" s="42"/>
      <c r="D780" s="50">
        <f t="shared" si="96"/>
        <v>0</v>
      </c>
      <c r="E780" s="50">
        <f t="shared" si="97"/>
        <v>0</v>
      </c>
      <c r="I780" s="47" t="str">
        <f t="shared" si="98"/>
        <v/>
      </c>
      <c r="J780" s="47" t="str">
        <f t="shared" si="99"/>
        <v/>
      </c>
      <c r="K780" s="47" t="str">
        <f t="shared" si="100"/>
        <v/>
      </c>
      <c r="L780" s="47" t="str">
        <f t="shared" si="101"/>
        <v/>
      </c>
      <c r="M780" s="47" t="str">
        <f t="shared" si="102"/>
        <v/>
      </c>
      <c r="N780" s="47" t="str">
        <f t="shared" si="103"/>
        <v/>
      </c>
    </row>
    <row r="781" spans="1:14" x14ac:dyDescent="0.5">
      <c r="A781" s="44">
        <v>779</v>
      </c>
      <c r="B781" s="42"/>
      <c r="C781" s="42"/>
      <c r="D781" s="50">
        <f t="shared" si="96"/>
        <v>0</v>
      </c>
      <c r="E781" s="50">
        <f t="shared" si="97"/>
        <v>0</v>
      </c>
      <c r="I781" s="47" t="str">
        <f t="shared" si="98"/>
        <v/>
      </c>
      <c r="J781" s="47" t="str">
        <f t="shared" si="99"/>
        <v/>
      </c>
      <c r="K781" s="47" t="str">
        <f t="shared" si="100"/>
        <v/>
      </c>
      <c r="L781" s="47" t="str">
        <f t="shared" si="101"/>
        <v/>
      </c>
      <c r="M781" s="47" t="str">
        <f t="shared" si="102"/>
        <v/>
      </c>
      <c r="N781" s="47" t="str">
        <f t="shared" si="103"/>
        <v/>
      </c>
    </row>
    <row r="782" spans="1:14" x14ac:dyDescent="0.5">
      <c r="A782" s="44">
        <v>780</v>
      </c>
      <c r="B782" s="42"/>
      <c r="C782" s="42"/>
      <c r="D782" s="50">
        <f t="shared" si="96"/>
        <v>0</v>
      </c>
      <c r="E782" s="50">
        <f t="shared" si="97"/>
        <v>0</v>
      </c>
      <c r="I782" s="47" t="str">
        <f t="shared" si="98"/>
        <v/>
      </c>
      <c r="J782" s="47" t="str">
        <f t="shared" si="99"/>
        <v/>
      </c>
      <c r="K782" s="47" t="str">
        <f t="shared" si="100"/>
        <v/>
      </c>
      <c r="L782" s="47" t="str">
        <f t="shared" si="101"/>
        <v/>
      </c>
      <c r="M782" s="47" t="str">
        <f t="shared" si="102"/>
        <v/>
      </c>
      <c r="N782" s="47" t="str">
        <f t="shared" si="103"/>
        <v/>
      </c>
    </row>
    <row r="783" spans="1:14" x14ac:dyDescent="0.5">
      <c r="A783" s="44">
        <v>781</v>
      </c>
      <c r="B783" s="42"/>
      <c r="C783" s="42"/>
      <c r="D783" s="50">
        <f t="shared" si="96"/>
        <v>0</v>
      </c>
      <c r="E783" s="50">
        <f t="shared" si="97"/>
        <v>0</v>
      </c>
      <c r="I783" s="47" t="str">
        <f t="shared" si="98"/>
        <v/>
      </c>
      <c r="J783" s="47" t="str">
        <f t="shared" si="99"/>
        <v/>
      </c>
      <c r="K783" s="47" t="str">
        <f t="shared" si="100"/>
        <v/>
      </c>
      <c r="L783" s="47" t="str">
        <f t="shared" si="101"/>
        <v/>
      </c>
      <c r="M783" s="47" t="str">
        <f t="shared" si="102"/>
        <v/>
      </c>
      <c r="N783" s="47" t="str">
        <f t="shared" si="103"/>
        <v/>
      </c>
    </row>
    <row r="784" spans="1:14" x14ac:dyDescent="0.5">
      <c r="A784" s="44">
        <v>782</v>
      </c>
      <c r="B784" s="42"/>
      <c r="C784" s="42"/>
      <c r="D784" s="50">
        <f t="shared" si="96"/>
        <v>0</v>
      </c>
      <c r="E784" s="50">
        <f t="shared" si="97"/>
        <v>0</v>
      </c>
      <c r="I784" s="47" t="str">
        <f t="shared" si="98"/>
        <v/>
      </c>
      <c r="J784" s="47" t="str">
        <f t="shared" si="99"/>
        <v/>
      </c>
      <c r="K784" s="47" t="str">
        <f t="shared" si="100"/>
        <v/>
      </c>
      <c r="L784" s="47" t="str">
        <f t="shared" si="101"/>
        <v/>
      </c>
      <c r="M784" s="47" t="str">
        <f t="shared" si="102"/>
        <v/>
      </c>
      <c r="N784" s="47" t="str">
        <f t="shared" si="103"/>
        <v/>
      </c>
    </row>
    <row r="785" spans="1:14" x14ac:dyDescent="0.5">
      <c r="A785" s="44">
        <v>783</v>
      </c>
      <c r="B785" s="42"/>
      <c r="C785" s="42"/>
      <c r="D785" s="50">
        <f t="shared" si="96"/>
        <v>0</v>
      </c>
      <c r="E785" s="50">
        <f t="shared" si="97"/>
        <v>0</v>
      </c>
      <c r="I785" s="47" t="str">
        <f t="shared" si="98"/>
        <v/>
      </c>
      <c r="J785" s="47" t="str">
        <f t="shared" si="99"/>
        <v/>
      </c>
      <c r="K785" s="47" t="str">
        <f t="shared" si="100"/>
        <v/>
      </c>
      <c r="L785" s="47" t="str">
        <f t="shared" si="101"/>
        <v/>
      </c>
      <c r="M785" s="47" t="str">
        <f t="shared" si="102"/>
        <v/>
      </c>
      <c r="N785" s="47" t="str">
        <f t="shared" si="103"/>
        <v/>
      </c>
    </row>
    <row r="786" spans="1:14" x14ac:dyDescent="0.5">
      <c r="A786" s="44">
        <v>784</v>
      </c>
      <c r="B786" s="42"/>
      <c r="C786" s="42"/>
      <c r="D786" s="50">
        <f t="shared" si="96"/>
        <v>0</v>
      </c>
      <c r="E786" s="50">
        <f t="shared" si="97"/>
        <v>0</v>
      </c>
      <c r="I786" s="47" t="str">
        <f t="shared" si="98"/>
        <v/>
      </c>
      <c r="J786" s="47" t="str">
        <f t="shared" si="99"/>
        <v/>
      </c>
      <c r="K786" s="47" t="str">
        <f t="shared" si="100"/>
        <v/>
      </c>
      <c r="L786" s="47" t="str">
        <f t="shared" si="101"/>
        <v/>
      </c>
      <c r="M786" s="47" t="str">
        <f t="shared" si="102"/>
        <v/>
      </c>
      <c r="N786" s="47" t="str">
        <f t="shared" si="103"/>
        <v/>
      </c>
    </row>
    <row r="787" spans="1:14" x14ac:dyDescent="0.5">
      <c r="A787" s="44">
        <v>785</v>
      </c>
      <c r="B787" s="42"/>
      <c r="C787" s="42"/>
      <c r="D787" s="50">
        <f t="shared" si="96"/>
        <v>0</v>
      </c>
      <c r="E787" s="50">
        <f t="shared" si="97"/>
        <v>0</v>
      </c>
      <c r="I787" s="47" t="str">
        <f t="shared" si="98"/>
        <v/>
      </c>
      <c r="J787" s="47" t="str">
        <f t="shared" si="99"/>
        <v/>
      </c>
      <c r="K787" s="47" t="str">
        <f t="shared" si="100"/>
        <v/>
      </c>
      <c r="L787" s="47" t="str">
        <f t="shared" si="101"/>
        <v/>
      </c>
      <c r="M787" s="47" t="str">
        <f t="shared" si="102"/>
        <v/>
      </c>
      <c r="N787" s="47" t="str">
        <f t="shared" si="103"/>
        <v/>
      </c>
    </row>
    <row r="788" spans="1:14" x14ac:dyDescent="0.5">
      <c r="A788" s="44">
        <v>786</v>
      </c>
      <c r="B788" s="42"/>
      <c r="C788" s="42"/>
      <c r="D788" s="50">
        <f t="shared" si="96"/>
        <v>0</v>
      </c>
      <c r="E788" s="50">
        <f t="shared" si="97"/>
        <v>0</v>
      </c>
      <c r="I788" s="47" t="str">
        <f t="shared" si="98"/>
        <v/>
      </c>
      <c r="J788" s="47" t="str">
        <f t="shared" si="99"/>
        <v/>
      </c>
      <c r="K788" s="47" t="str">
        <f t="shared" si="100"/>
        <v/>
      </c>
      <c r="L788" s="47" t="str">
        <f t="shared" si="101"/>
        <v/>
      </c>
      <c r="M788" s="47" t="str">
        <f t="shared" si="102"/>
        <v/>
      </c>
      <c r="N788" s="47" t="str">
        <f t="shared" si="103"/>
        <v/>
      </c>
    </row>
    <row r="789" spans="1:14" x14ac:dyDescent="0.5">
      <c r="A789" s="44">
        <v>787</v>
      </c>
      <c r="B789" s="42"/>
      <c r="C789" s="42"/>
      <c r="D789" s="50">
        <f t="shared" si="96"/>
        <v>0</v>
      </c>
      <c r="E789" s="50">
        <f t="shared" si="97"/>
        <v>0</v>
      </c>
      <c r="I789" s="47" t="str">
        <f t="shared" si="98"/>
        <v/>
      </c>
      <c r="J789" s="47" t="str">
        <f t="shared" si="99"/>
        <v/>
      </c>
      <c r="K789" s="47" t="str">
        <f t="shared" si="100"/>
        <v/>
      </c>
      <c r="L789" s="47" t="str">
        <f t="shared" si="101"/>
        <v/>
      </c>
      <c r="M789" s="47" t="str">
        <f t="shared" si="102"/>
        <v/>
      </c>
      <c r="N789" s="47" t="str">
        <f t="shared" si="103"/>
        <v/>
      </c>
    </row>
    <row r="790" spans="1:14" x14ac:dyDescent="0.5">
      <c r="A790" s="44">
        <v>788</v>
      </c>
      <c r="B790" s="42"/>
      <c r="C790" s="42"/>
      <c r="D790" s="50">
        <f t="shared" si="96"/>
        <v>0</v>
      </c>
      <c r="E790" s="50">
        <f t="shared" si="97"/>
        <v>0</v>
      </c>
      <c r="I790" s="47" t="str">
        <f t="shared" si="98"/>
        <v/>
      </c>
      <c r="J790" s="47" t="str">
        <f t="shared" si="99"/>
        <v/>
      </c>
      <c r="K790" s="47" t="str">
        <f t="shared" si="100"/>
        <v/>
      </c>
      <c r="L790" s="47" t="str">
        <f t="shared" si="101"/>
        <v/>
      </c>
      <c r="M790" s="47" t="str">
        <f t="shared" si="102"/>
        <v/>
      </c>
      <c r="N790" s="47" t="str">
        <f t="shared" si="103"/>
        <v/>
      </c>
    </row>
    <row r="791" spans="1:14" x14ac:dyDescent="0.5">
      <c r="A791" s="44">
        <v>789</v>
      </c>
      <c r="B791" s="42"/>
      <c r="C791" s="42"/>
      <c r="D791" s="50">
        <f t="shared" si="96"/>
        <v>0</v>
      </c>
      <c r="E791" s="50">
        <f t="shared" si="97"/>
        <v>0</v>
      </c>
      <c r="I791" s="47" t="str">
        <f t="shared" si="98"/>
        <v/>
      </c>
      <c r="J791" s="47" t="str">
        <f t="shared" si="99"/>
        <v/>
      </c>
      <c r="K791" s="47" t="str">
        <f t="shared" si="100"/>
        <v/>
      </c>
      <c r="L791" s="47" t="str">
        <f t="shared" si="101"/>
        <v/>
      </c>
      <c r="M791" s="47" t="str">
        <f t="shared" si="102"/>
        <v/>
      </c>
      <c r="N791" s="47" t="str">
        <f t="shared" si="103"/>
        <v/>
      </c>
    </row>
    <row r="792" spans="1:14" x14ac:dyDescent="0.5">
      <c r="A792" s="44">
        <v>790</v>
      </c>
      <c r="B792" s="42"/>
      <c r="C792" s="42"/>
      <c r="D792" s="50">
        <f t="shared" si="96"/>
        <v>0</v>
      </c>
      <c r="E792" s="50">
        <f t="shared" si="97"/>
        <v>0</v>
      </c>
      <c r="I792" s="47" t="str">
        <f t="shared" si="98"/>
        <v/>
      </c>
      <c r="J792" s="47" t="str">
        <f t="shared" si="99"/>
        <v/>
      </c>
      <c r="K792" s="47" t="str">
        <f t="shared" si="100"/>
        <v/>
      </c>
      <c r="L792" s="47" t="str">
        <f t="shared" si="101"/>
        <v/>
      </c>
      <c r="M792" s="47" t="str">
        <f t="shared" si="102"/>
        <v/>
      </c>
      <c r="N792" s="47" t="str">
        <f t="shared" si="103"/>
        <v/>
      </c>
    </row>
    <row r="793" spans="1:14" x14ac:dyDescent="0.5">
      <c r="A793" s="44">
        <v>791</v>
      </c>
      <c r="B793" s="42"/>
      <c r="C793" s="42"/>
      <c r="D793" s="50">
        <f t="shared" si="96"/>
        <v>0</v>
      </c>
      <c r="E793" s="50">
        <f t="shared" si="97"/>
        <v>0</v>
      </c>
      <c r="I793" s="47" t="str">
        <f t="shared" si="98"/>
        <v/>
      </c>
      <c r="J793" s="47" t="str">
        <f t="shared" si="99"/>
        <v/>
      </c>
      <c r="K793" s="47" t="str">
        <f t="shared" si="100"/>
        <v/>
      </c>
      <c r="L793" s="47" t="str">
        <f t="shared" si="101"/>
        <v/>
      </c>
      <c r="M793" s="47" t="str">
        <f t="shared" si="102"/>
        <v/>
      </c>
      <c r="N793" s="47" t="str">
        <f t="shared" si="103"/>
        <v/>
      </c>
    </row>
    <row r="794" spans="1:14" x14ac:dyDescent="0.5">
      <c r="A794" s="44">
        <v>792</v>
      </c>
      <c r="B794" s="42"/>
      <c r="C794" s="42"/>
      <c r="D794" s="50">
        <f t="shared" si="96"/>
        <v>0</v>
      </c>
      <c r="E794" s="50">
        <f t="shared" si="97"/>
        <v>0</v>
      </c>
      <c r="I794" s="47" t="str">
        <f t="shared" si="98"/>
        <v/>
      </c>
      <c r="J794" s="47" t="str">
        <f t="shared" si="99"/>
        <v/>
      </c>
      <c r="K794" s="47" t="str">
        <f t="shared" si="100"/>
        <v/>
      </c>
      <c r="L794" s="47" t="str">
        <f t="shared" si="101"/>
        <v/>
      </c>
      <c r="M794" s="47" t="str">
        <f t="shared" si="102"/>
        <v/>
      </c>
      <c r="N794" s="47" t="str">
        <f t="shared" si="103"/>
        <v/>
      </c>
    </row>
    <row r="795" spans="1:14" x14ac:dyDescent="0.5">
      <c r="A795" s="44">
        <v>793</v>
      </c>
      <c r="B795" s="42"/>
      <c r="C795" s="42"/>
      <c r="D795" s="50">
        <f t="shared" si="96"/>
        <v>0</v>
      </c>
      <c r="E795" s="50">
        <f t="shared" si="97"/>
        <v>0</v>
      </c>
      <c r="I795" s="47" t="str">
        <f t="shared" si="98"/>
        <v/>
      </c>
      <c r="J795" s="47" t="str">
        <f t="shared" si="99"/>
        <v/>
      </c>
      <c r="K795" s="47" t="str">
        <f t="shared" si="100"/>
        <v/>
      </c>
      <c r="L795" s="47" t="str">
        <f t="shared" si="101"/>
        <v/>
      </c>
      <c r="M795" s="47" t="str">
        <f t="shared" si="102"/>
        <v/>
      </c>
      <c r="N795" s="47" t="str">
        <f t="shared" si="103"/>
        <v/>
      </c>
    </row>
    <row r="796" spans="1:14" x14ac:dyDescent="0.5">
      <c r="A796" s="44">
        <v>794</v>
      </c>
      <c r="B796" s="42"/>
      <c r="C796" s="42"/>
      <c r="D796" s="50">
        <f t="shared" si="96"/>
        <v>0</v>
      </c>
      <c r="E796" s="50">
        <f t="shared" si="97"/>
        <v>0</v>
      </c>
      <c r="I796" s="47" t="str">
        <f t="shared" si="98"/>
        <v/>
      </c>
      <c r="J796" s="47" t="str">
        <f t="shared" si="99"/>
        <v/>
      </c>
      <c r="K796" s="47" t="str">
        <f t="shared" si="100"/>
        <v/>
      </c>
      <c r="L796" s="47" t="str">
        <f t="shared" si="101"/>
        <v/>
      </c>
      <c r="M796" s="47" t="str">
        <f t="shared" si="102"/>
        <v/>
      </c>
      <c r="N796" s="47" t="str">
        <f t="shared" si="103"/>
        <v/>
      </c>
    </row>
    <row r="797" spans="1:14" x14ac:dyDescent="0.5">
      <c r="A797" s="44">
        <v>795</v>
      </c>
      <c r="B797" s="42"/>
      <c r="C797" s="42"/>
      <c r="D797" s="50">
        <f t="shared" si="96"/>
        <v>0</v>
      </c>
      <c r="E797" s="50">
        <f t="shared" si="97"/>
        <v>0</v>
      </c>
      <c r="I797" s="47" t="str">
        <f t="shared" si="98"/>
        <v/>
      </c>
      <c r="J797" s="47" t="str">
        <f t="shared" si="99"/>
        <v/>
      </c>
      <c r="K797" s="47" t="str">
        <f t="shared" si="100"/>
        <v/>
      </c>
      <c r="L797" s="47" t="str">
        <f t="shared" si="101"/>
        <v/>
      </c>
      <c r="M797" s="47" t="str">
        <f t="shared" si="102"/>
        <v/>
      </c>
      <c r="N797" s="47" t="str">
        <f t="shared" si="103"/>
        <v/>
      </c>
    </row>
    <row r="798" spans="1:14" x14ac:dyDescent="0.5">
      <c r="A798" s="44">
        <v>796</v>
      </c>
      <c r="B798" s="42"/>
      <c r="C798" s="42"/>
      <c r="D798" s="50">
        <f t="shared" si="96"/>
        <v>0</v>
      </c>
      <c r="E798" s="50">
        <f t="shared" si="97"/>
        <v>0</v>
      </c>
      <c r="I798" s="47" t="str">
        <f t="shared" si="98"/>
        <v/>
      </c>
      <c r="J798" s="47" t="str">
        <f t="shared" si="99"/>
        <v/>
      </c>
      <c r="K798" s="47" t="str">
        <f t="shared" si="100"/>
        <v/>
      </c>
      <c r="L798" s="47" t="str">
        <f t="shared" si="101"/>
        <v/>
      </c>
      <c r="M798" s="47" t="str">
        <f t="shared" si="102"/>
        <v/>
      </c>
      <c r="N798" s="47" t="str">
        <f t="shared" si="103"/>
        <v/>
      </c>
    </row>
    <row r="799" spans="1:14" x14ac:dyDescent="0.5">
      <c r="A799" s="44">
        <v>797</v>
      </c>
      <c r="B799" s="42"/>
      <c r="C799" s="42"/>
      <c r="D799" s="50">
        <f t="shared" si="96"/>
        <v>0</v>
      </c>
      <c r="E799" s="50">
        <f t="shared" si="97"/>
        <v>0</v>
      </c>
      <c r="I799" s="47" t="str">
        <f t="shared" si="98"/>
        <v/>
      </c>
      <c r="J799" s="47" t="str">
        <f t="shared" si="99"/>
        <v/>
      </c>
      <c r="K799" s="47" t="str">
        <f t="shared" si="100"/>
        <v/>
      </c>
      <c r="L799" s="47" t="str">
        <f t="shared" si="101"/>
        <v/>
      </c>
      <c r="M799" s="47" t="str">
        <f t="shared" si="102"/>
        <v/>
      </c>
      <c r="N799" s="47" t="str">
        <f t="shared" si="103"/>
        <v/>
      </c>
    </row>
    <row r="800" spans="1:14" x14ac:dyDescent="0.5">
      <c r="A800" s="44">
        <v>798</v>
      </c>
      <c r="B800" s="42"/>
      <c r="C800" s="42"/>
      <c r="D800" s="50">
        <f t="shared" si="96"/>
        <v>0</v>
      </c>
      <c r="E800" s="50">
        <f t="shared" si="97"/>
        <v>0</v>
      </c>
      <c r="I800" s="47" t="str">
        <f t="shared" si="98"/>
        <v/>
      </c>
      <c r="J800" s="47" t="str">
        <f t="shared" si="99"/>
        <v/>
      </c>
      <c r="K800" s="47" t="str">
        <f t="shared" si="100"/>
        <v/>
      </c>
      <c r="L800" s="47" t="str">
        <f t="shared" si="101"/>
        <v/>
      </c>
      <c r="M800" s="47" t="str">
        <f t="shared" si="102"/>
        <v/>
      </c>
      <c r="N800" s="47" t="str">
        <f t="shared" si="103"/>
        <v/>
      </c>
    </row>
    <row r="801" spans="1:14" x14ac:dyDescent="0.5">
      <c r="A801" s="44">
        <v>799</v>
      </c>
      <c r="B801" s="42"/>
      <c r="C801" s="42"/>
      <c r="D801" s="50">
        <f t="shared" si="96"/>
        <v>0</v>
      </c>
      <c r="E801" s="50">
        <f t="shared" si="97"/>
        <v>0</v>
      </c>
      <c r="I801" s="47" t="str">
        <f t="shared" si="98"/>
        <v/>
      </c>
      <c r="J801" s="47" t="str">
        <f t="shared" si="99"/>
        <v/>
      </c>
      <c r="K801" s="47" t="str">
        <f t="shared" si="100"/>
        <v/>
      </c>
      <c r="L801" s="47" t="str">
        <f t="shared" si="101"/>
        <v/>
      </c>
      <c r="M801" s="47" t="str">
        <f t="shared" si="102"/>
        <v/>
      </c>
      <c r="N801" s="47" t="str">
        <f t="shared" si="103"/>
        <v/>
      </c>
    </row>
    <row r="802" spans="1:14" x14ac:dyDescent="0.5">
      <c r="A802" s="44">
        <v>800</v>
      </c>
      <c r="B802" s="42"/>
      <c r="C802" s="42"/>
      <c r="D802" s="50">
        <f t="shared" si="96"/>
        <v>0</v>
      </c>
      <c r="E802" s="50">
        <f t="shared" si="97"/>
        <v>0</v>
      </c>
      <c r="I802" s="47" t="str">
        <f t="shared" si="98"/>
        <v/>
      </c>
      <c r="J802" s="47" t="str">
        <f t="shared" si="99"/>
        <v/>
      </c>
      <c r="K802" s="47" t="str">
        <f t="shared" si="100"/>
        <v/>
      </c>
      <c r="L802" s="47" t="str">
        <f t="shared" si="101"/>
        <v/>
      </c>
      <c r="M802" s="47" t="str">
        <f t="shared" si="102"/>
        <v/>
      </c>
      <c r="N802" s="47" t="str">
        <f t="shared" si="103"/>
        <v/>
      </c>
    </row>
    <row r="803" spans="1:14" x14ac:dyDescent="0.5">
      <c r="A803" s="44">
        <v>801</v>
      </c>
      <c r="B803" s="42"/>
      <c r="C803" s="42"/>
      <c r="D803" s="50">
        <f t="shared" si="96"/>
        <v>0</v>
      </c>
      <c r="E803" s="50">
        <f t="shared" si="97"/>
        <v>0</v>
      </c>
      <c r="I803" s="47" t="str">
        <f t="shared" si="98"/>
        <v/>
      </c>
      <c r="J803" s="47" t="str">
        <f t="shared" si="99"/>
        <v/>
      </c>
      <c r="K803" s="47" t="str">
        <f t="shared" si="100"/>
        <v/>
      </c>
      <c r="L803" s="47" t="str">
        <f t="shared" si="101"/>
        <v/>
      </c>
      <c r="M803" s="47" t="str">
        <f t="shared" si="102"/>
        <v/>
      </c>
      <c r="N803" s="47" t="str">
        <f t="shared" si="103"/>
        <v/>
      </c>
    </row>
    <row r="804" spans="1:14" x14ac:dyDescent="0.5">
      <c r="A804" s="44">
        <v>802</v>
      </c>
      <c r="B804" s="42"/>
      <c r="C804" s="42"/>
      <c r="D804" s="50">
        <f t="shared" si="96"/>
        <v>0</v>
      </c>
      <c r="E804" s="50">
        <f t="shared" si="97"/>
        <v>0</v>
      </c>
      <c r="I804" s="47" t="str">
        <f t="shared" si="98"/>
        <v/>
      </c>
      <c r="J804" s="47" t="str">
        <f t="shared" si="99"/>
        <v/>
      </c>
      <c r="K804" s="47" t="str">
        <f t="shared" si="100"/>
        <v/>
      </c>
      <c r="L804" s="47" t="str">
        <f t="shared" si="101"/>
        <v/>
      </c>
      <c r="M804" s="47" t="str">
        <f t="shared" si="102"/>
        <v/>
      </c>
      <c r="N804" s="47" t="str">
        <f t="shared" si="103"/>
        <v/>
      </c>
    </row>
    <row r="805" spans="1:14" x14ac:dyDescent="0.5">
      <c r="A805" s="44">
        <v>803</v>
      </c>
      <c r="B805" s="42"/>
      <c r="C805" s="42"/>
      <c r="D805" s="50">
        <f t="shared" si="96"/>
        <v>0</v>
      </c>
      <c r="E805" s="50">
        <f t="shared" si="97"/>
        <v>0</v>
      </c>
      <c r="I805" s="47" t="str">
        <f t="shared" si="98"/>
        <v/>
      </c>
      <c r="J805" s="47" t="str">
        <f t="shared" si="99"/>
        <v/>
      </c>
      <c r="K805" s="47" t="str">
        <f t="shared" si="100"/>
        <v/>
      </c>
      <c r="L805" s="47" t="str">
        <f t="shared" si="101"/>
        <v/>
      </c>
      <c r="M805" s="47" t="str">
        <f t="shared" si="102"/>
        <v/>
      </c>
      <c r="N805" s="47" t="str">
        <f t="shared" si="103"/>
        <v/>
      </c>
    </row>
    <row r="806" spans="1:14" x14ac:dyDescent="0.5">
      <c r="A806" s="44">
        <v>804</v>
      </c>
      <c r="B806" s="42"/>
      <c r="C806" s="42"/>
      <c r="D806" s="50">
        <f t="shared" si="96"/>
        <v>0</v>
      </c>
      <c r="E806" s="50">
        <f t="shared" si="97"/>
        <v>0</v>
      </c>
      <c r="I806" s="47" t="str">
        <f t="shared" si="98"/>
        <v/>
      </c>
      <c r="J806" s="47" t="str">
        <f t="shared" si="99"/>
        <v/>
      </c>
      <c r="K806" s="47" t="str">
        <f t="shared" si="100"/>
        <v/>
      </c>
      <c r="L806" s="47" t="str">
        <f t="shared" si="101"/>
        <v/>
      </c>
      <c r="M806" s="47" t="str">
        <f t="shared" si="102"/>
        <v/>
      </c>
      <c r="N806" s="47" t="str">
        <f t="shared" si="103"/>
        <v/>
      </c>
    </row>
    <row r="807" spans="1:14" x14ac:dyDescent="0.5">
      <c r="A807" s="44">
        <v>805</v>
      </c>
      <c r="B807" s="42"/>
      <c r="C807" s="42"/>
      <c r="D807" s="50">
        <f t="shared" si="96"/>
        <v>0</v>
      </c>
      <c r="E807" s="50">
        <f t="shared" si="97"/>
        <v>0</v>
      </c>
      <c r="I807" s="47" t="str">
        <f t="shared" si="98"/>
        <v/>
      </c>
      <c r="J807" s="47" t="str">
        <f t="shared" si="99"/>
        <v/>
      </c>
      <c r="K807" s="47" t="str">
        <f t="shared" si="100"/>
        <v/>
      </c>
      <c r="L807" s="47" t="str">
        <f t="shared" si="101"/>
        <v/>
      </c>
      <c r="M807" s="47" t="str">
        <f t="shared" si="102"/>
        <v/>
      </c>
      <c r="N807" s="47" t="str">
        <f t="shared" si="103"/>
        <v/>
      </c>
    </row>
    <row r="808" spans="1:14" x14ac:dyDescent="0.5">
      <c r="A808" s="44">
        <v>806</v>
      </c>
      <c r="B808" s="42"/>
      <c r="C808" s="42"/>
      <c r="D808" s="50">
        <f t="shared" si="96"/>
        <v>0</v>
      </c>
      <c r="E808" s="50">
        <f t="shared" si="97"/>
        <v>0</v>
      </c>
      <c r="I808" s="47" t="str">
        <f t="shared" si="98"/>
        <v/>
      </c>
      <c r="J808" s="47" t="str">
        <f t="shared" si="99"/>
        <v/>
      </c>
      <c r="K808" s="47" t="str">
        <f t="shared" si="100"/>
        <v/>
      </c>
      <c r="L808" s="47" t="str">
        <f t="shared" si="101"/>
        <v/>
      </c>
      <c r="M808" s="47" t="str">
        <f t="shared" si="102"/>
        <v/>
      </c>
      <c r="N808" s="47" t="str">
        <f t="shared" si="103"/>
        <v/>
      </c>
    </row>
    <row r="809" spans="1:14" x14ac:dyDescent="0.5">
      <c r="A809" s="44">
        <v>807</v>
      </c>
      <c r="B809" s="42"/>
      <c r="C809" s="42"/>
      <c r="D809" s="50">
        <f t="shared" si="96"/>
        <v>0</v>
      </c>
      <c r="E809" s="50">
        <f t="shared" si="97"/>
        <v>0</v>
      </c>
      <c r="I809" s="47" t="str">
        <f t="shared" si="98"/>
        <v/>
      </c>
      <c r="J809" s="47" t="str">
        <f t="shared" si="99"/>
        <v/>
      </c>
      <c r="K809" s="47" t="str">
        <f t="shared" si="100"/>
        <v/>
      </c>
      <c r="L809" s="47" t="str">
        <f t="shared" si="101"/>
        <v/>
      </c>
      <c r="M809" s="47" t="str">
        <f t="shared" si="102"/>
        <v/>
      </c>
      <c r="N809" s="47" t="str">
        <f t="shared" si="103"/>
        <v/>
      </c>
    </row>
    <row r="810" spans="1:14" x14ac:dyDescent="0.5">
      <c r="A810" s="44">
        <v>808</v>
      </c>
      <c r="B810" s="42"/>
      <c r="C810" s="42"/>
      <c r="D810" s="50">
        <f t="shared" si="96"/>
        <v>0</v>
      </c>
      <c r="E810" s="50">
        <f t="shared" si="97"/>
        <v>0</v>
      </c>
      <c r="I810" s="47" t="str">
        <f t="shared" si="98"/>
        <v/>
      </c>
      <c r="J810" s="47" t="str">
        <f t="shared" si="99"/>
        <v/>
      </c>
      <c r="K810" s="47" t="str">
        <f t="shared" si="100"/>
        <v/>
      </c>
      <c r="L810" s="47" t="str">
        <f t="shared" si="101"/>
        <v/>
      </c>
      <c r="M810" s="47" t="str">
        <f t="shared" si="102"/>
        <v/>
      </c>
      <c r="N810" s="47" t="str">
        <f t="shared" si="103"/>
        <v/>
      </c>
    </row>
    <row r="811" spans="1:14" x14ac:dyDescent="0.5">
      <c r="A811" s="44">
        <v>809</v>
      </c>
      <c r="B811" s="42"/>
      <c r="C811" s="42"/>
      <c r="D811" s="50">
        <f t="shared" si="96"/>
        <v>0</v>
      </c>
      <c r="E811" s="50">
        <f t="shared" si="97"/>
        <v>0</v>
      </c>
      <c r="I811" s="47" t="str">
        <f t="shared" si="98"/>
        <v/>
      </c>
      <c r="J811" s="47" t="str">
        <f t="shared" si="99"/>
        <v/>
      </c>
      <c r="K811" s="47" t="str">
        <f t="shared" si="100"/>
        <v/>
      </c>
      <c r="L811" s="47" t="str">
        <f t="shared" si="101"/>
        <v/>
      </c>
      <c r="M811" s="47" t="str">
        <f t="shared" si="102"/>
        <v/>
      </c>
      <c r="N811" s="47" t="str">
        <f t="shared" si="103"/>
        <v/>
      </c>
    </row>
    <row r="812" spans="1:14" x14ac:dyDescent="0.5">
      <c r="A812" s="44">
        <v>810</v>
      </c>
      <c r="B812" s="42"/>
      <c r="C812" s="42"/>
      <c r="D812" s="50">
        <f t="shared" si="96"/>
        <v>0</v>
      </c>
      <c r="E812" s="50">
        <f t="shared" si="97"/>
        <v>0</v>
      </c>
      <c r="I812" s="47" t="str">
        <f t="shared" si="98"/>
        <v/>
      </c>
      <c r="J812" s="47" t="str">
        <f t="shared" si="99"/>
        <v/>
      </c>
      <c r="K812" s="47" t="str">
        <f t="shared" si="100"/>
        <v/>
      </c>
      <c r="L812" s="47" t="str">
        <f t="shared" si="101"/>
        <v/>
      </c>
      <c r="M812" s="47" t="str">
        <f t="shared" si="102"/>
        <v/>
      </c>
      <c r="N812" s="47" t="str">
        <f t="shared" si="103"/>
        <v/>
      </c>
    </row>
    <row r="813" spans="1:14" x14ac:dyDescent="0.5">
      <c r="A813" s="44">
        <v>811</v>
      </c>
      <c r="B813" s="42"/>
      <c r="C813" s="42"/>
      <c r="D813" s="50">
        <f t="shared" si="96"/>
        <v>0</v>
      </c>
      <c r="E813" s="50">
        <f t="shared" si="97"/>
        <v>0</v>
      </c>
      <c r="I813" s="47" t="str">
        <f t="shared" si="98"/>
        <v/>
      </c>
      <c r="J813" s="47" t="str">
        <f t="shared" si="99"/>
        <v/>
      </c>
      <c r="K813" s="47" t="str">
        <f t="shared" si="100"/>
        <v/>
      </c>
      <c r="L813" s="47" t="str">
        <f t="shared" si="101"/>
        <v/>
      </c>
      <c r="M813" s="47" t="str">
        <f t="shared" si="102"/>
        <v/>
      </c>
      <c r="N813" s="47" t="str">
        <f t="shared" si="103"/>
        <v/>
      </c>
    </row>
    <row r="814" spans="1:14" x14ac:dyDescent="0.5">
      <c r="A814" s="44">
        <v>812</v>
      </c>
      <c r="B814" s="42"/>
      <c r="C814" s="42"/>
      <c r="D814" s="50">
        <f t="shared" si="96"/>
        <v>0</v>
      </c>
      <c r="E814" s="50">
        <f t="shared" si="97"/>
        <v>0</v>
      </c>
      <c r="I814" s="47" t="str">
        <f t="shared" si="98"/>
        <v/>
      </c>
      <c r="J814" s="47" t="str">
        <f t="shared" si="99"/>
        <v/>
      </c>
      <c r="K814" s="47" t="str">
        <f t="shared" si="100"/>
        <v/>
      </c>
      <c r="L814" s="47" t="str">
        <f t="shared" si="101"/>
        <v/>
      </c>
      <c r="M814" s="47" t="str">
        <f t="shared" si="102"/>
        <v/>
      </c>
      <c r="N814" s="47" t="str">
        <f t="shared" si="103"/>
        <v/>
      </c>
    </row>
    <row r="815" spans="1:14" x14ac:dyDescent="0.5">
      <c r="A815" s="44">
        <v>813</v>
      </c>
      <c r="B815" s="42"/>
      <c r="C815" s="42"/>
      <c r="D815" s="50">
        <f t="shared" si="96"/>
        <v>0</v>
      </c>
      <c r="E815" s="50">
        <f t="shared" si="97"/>
        <v>0</v>
      </c>
      <c r="I815" s="47" t="str">
        <f t="shared" si="98"/>
        <v/>
      </c>
      <c r="J815" s="47" t="str">
        <f t="shared" si="99"/>
        <v/>
      </c>
      <c r="K815" s="47" t="str">
        <f t="shared" si="100"/>
        <v/>
      </c>
      <c r="L815" s="47" t="str">
        <f t="shared" si="101"/>
        <v/>
      </c>
      <c r="M815" s="47" t="str">
        <f t="shared" si="102"/>
        <v/>
      </c>
      <c r="N815" s="47" t="str">
        <f t="shared" si="103"/>
        <v/>
      </c>
    </row>
    <row r="816" spans="1:14" x14ac:dyDescent="0.5">
      <c r="A816" s="44">
        <v>814</v>
      </c>
      <c r="B816" s="42"/>
      <c r="C816" s="42"/>
      <c r="D816" s="50">
        <f t="shared" si="96"/>
        <v>0</v>
      </c>
      <c r="E816" s="50">
        <f t="shared" si="97"/>
        <v>0</v>
      </c>
      <c r="I816" s="47" t="str">
        <f t="shared" si="98"/>
        <v/>
      </c>
      <c r="J816" s="47" t="str">
        <f t="shared" si="99"/>
        <v/>
      </c>
      <c r="K816" s="47" t="str">
        <f t="shared" si="100"/>
        <v/>
      </c>
      <c r="L816" s="47" t="str">
        <f t="shared" si="101"/>
        <v/>
      </c>
      <c r="M816" s="47" t="str">
        <f t="shared" si="102"/>
        <v/>
      </c>
      <c r="N816" s="47" t="str">
        <f t="shared" si="103"/>
        <v/>
      </c>
    </row>
    <row r="817" spans="1:14" x14ac:dyDescent="0.5">
      <c r="A817" s="44">
        <v>815</v>
      </c>
      <c r="B817" s="42"/>
      <c r="C817" s="42"/>
      <c r="D817" s="50">
        <f t="shared" si="96"/>
        <v>0</v>
      </c>
      <c r="E817" s="50">
        <f t="shared" si="97"/>
        <v>0</v>
      </c>
      <c r="I817" s="47" t="str">
        <f t="shared" si="98"/>
        <v/>
      </c>
      <c r="J817" s="47" t="str">
        <f t="shared" si="99"/>
        <v/>
      </c>
      <c r="K817" s="47" t="str">
        <f t="shared" si="100"/>
        <v/>
      </c>
      <c r="L817" s="47" t="str">
        <f t="shared" si="101"/>
        <v/>
      </c>
      <c r="M817" s="47" t="str">
        <f t="shared" si="102"/>
        <v/>
      </c>
      <c r="N817" s="47" t="str">
        <f t="shared" si="103"/>
        <v/>
      </c>
    </row>
    <row r="818" spans="1:14" x14ac:dyDescent="0.5">
      <c r="A818" s="44">
        <v>816</v>
      </c>
      <c r="B818" s="42"/>
      <c r="C818" s="42"/>
      <c r="D818" s="50">
        <f t="shared" si="96"/>
        <v>0</v>
      </c>
      <c r="E818" s="50">
        <f t="shared" si="97"/>
        <v>0</v>
      </c>
      <c r="I818" s="47" t="str">
        <f t="shared" si="98"/>
        <v/>
      </c>
      <c r="J818" s="47" t="str">
        <f t="shared" si="99"/>
        <v/>
      </c>
      <c r="K818" s="47" t="str">
        <f t="shared" si="100"/>
        <v/>
      </c>
      <c r="L818" s="47" t="str">
        <f t="shared" si="101"/>
        <v/>
      </c>
      <c r="M818" s="47" t="str">
        <f t="shared" si="102"/>
        <v/>
      </c>
      <c r="N818" s="47" t="str">
        <f t="shared" si="103"/>
        <v/>
      </c>
    </row>
    <row r="819" spans="1:14" x14ac:dyDescent="0.5">
      <c r="A819" s="44">
        <v>817</v>
      </c>
      <c r="B819" s="42"/>
      <c r="C819" s="42"/>
      <c r="D819" s="50">
        <f t="shared" si="96"/>
        <v>0</v>
      </c>
      <c r="E819" s="50">
        <f t="shared" si="97"/>
        <v>0</v>
      </c>
      <c r="I819" s="47" t="str">
        <f t="shared" si="98"/>
        <v/>
      </c>
      <c r="J819" s="47" t="str">
        <f t="shared" si="99"/>
        <v/>
      </c>
      <c r="K819" s="47" t="str">
        <f t="shared" si="100"/>
        <v/>
      </c>
      <c r="L819" s="47" t="str">
        <f t="shared" si="101"/>
        <v/>
      </c>
      <c r="M819" s="47" t="str">
        <f t="shared" si="102"/>
        <v/>
      </c>
      <c r="N819" s="47" t="str">
        <f t="shared" si="103"/>
        <v/>
      </c>
    </row>
    <row r="820" spans="1:14" x14ac:dyDescent="0.5">
      <c r="A820" s="44">
        <v>818</v>
      </c>
      <c r="B820" s="42"/>
      <c r="C820" s="42"/>
      <c r="D820" s="50">
        <f t="shared" si="96"/>
        <v>0</v>
      </c>
      <c r="E820" s="50">
        <f t="shared" si="97"/>
        <v>0</v>
      </c>
      <c r="I820" s="47" t="str">
        <f t="shared" si="98"/>
        <v/>
      </c>
      <c r="J820" s="47" t="str">
        <f t="shared" si="99"/>
        <v/>
      </c>
      <c r="K820" s="47" t="str">
        <f t="shared" si="100"/>
        <v/>
      </c>
      <c r="L820" s="47" t="str">
        <f t="shared" si="101"/>
        <v/>
      </c>
      <c r="M820" s="47" t="str">
        <f t="shared" si="102"/>
        <v/>
      </c>
      <c r="N820" s="47" t="str">
        <f t="shared" si="103"/>
        <v/>
      </c>
    </row>
    <row r="821" spans="1:14" x14ac:dyDescent="0.5">
      <c r="A821" s="44">
        <v>819</v>
      </c>
      <c r="B821" s="42"/>
      <c r="C821" s="42"/>
      <c r="D821" s="50">
        <f t="shared" si="96"/>
        <v>0</v>
      </c>
      <c r="E821" s="50">
        <f t="shared" si="97"/>
        <v>0</v>
      </c>
      <c r="I821" s="47" t="str">
        <f t="shared" si="98"/>
        <v/>
      </c>
      <c r="J821" s="47" t="str">
        <f t="shared" si="99"/>
        <v/>
      </c>
      <c r="K821" s="47" t="str">
        <f t="shared" si="100"/>
        <v/>
      </c>
      <c r="L821" s="47" t="str">
        <f t="shared" si="101"/>
        <v/>
      </c>
      <c r="M821" s="47" t="str">
        <f t="shared" si="102"/>
        <v/>
      </c>
      <c r="N821" s="47" t="str">
        <f t="shared" si="103"/>
        <v/>
      </c>
    </row>
    <row r="822" spans="1:14" x14ac:dyDescent="0.5">
      <c r="A822" s="44">
        <v>820</v>
      </c>
      <c r="B822" s="42"/>
      <c r="C822" s="42"/>
      <c r="D822" s="50">
        <f t="shared" si="96"/>
        <v>0</v>
      </c>
      <c r="E822" s="50">
        <f t="shared" si="97"/>
        <v>0</v>
      </c>
      <c r="I822" s="47" t="str">
        <f t="shared" si="98"/>
        <v/>
      </c>
      <c r="J822" s="47" t="str">
        <f t="shared" si="99"/>
        <v/>
      </c>
      <c r="K822" s="47" t="str">
        <f t="shared" si="100"/>
        <v/>
      </c>
      <c r="L822" s="47" t="str">
        <f t="shared" si="101"/>
        <v/>
      </c>
      <c r="M822" s="47" t="str">
        <f t="shared" si="102"/>
        <v/>
      </c>
      <c r="N822" s="47" t="str">
        <f t="shared" si="103"/>
        <v/>
      </c>
    </row>
    <row r="823" spans="1:14" x14ac:dyDescent="0.5">
      <c r="A823" s="44">
        <v>821</v>
      </c>
      <c r="B823" s="42"/>
      <c r="C823" s="42"/>
      <c r="D823" s="50">
        <f t="shared" si="96"/>
        <v>0</v>
      </c>
      <c r="E823" s="50">
        <f t="shared" si="97"/>
        <v>0</v>
      </c>
      <c r="I823" s="47" t="str">
        <f t="shared" si="98"/>
        <v/>
      </c>
      <c r="J823" s="47" t="str">
        <f t="shared" si="99"/>
        <v/>
      </c>
      <c r="K823" s="47" t="str">
        <f t="shared" si="100"/>
        <v/>
      </c>
      <c r="L823" s="47" t="str">
        <f t="shared" si="101"/>
        <v/>
      </c>
      <c r="M823" s="47" t="str">
        <f t="shared" si="102"/>
        <v/>
      </c>
      <c r="N823" s="47" t="str">
        <f t="shared" si="103"/>
        <v/>
      </c>
    </row>
    <row r="824" spans="1:14" x14ac:dyDescent="0.5">
      <c r="A824" s="44">
        <v>822</v>
      </c>
      <c r="B824" s="42"/>
      <c r="C824" s="42"/>
      <c r="D824" s="50">
        <f t="shared" si="96"/>
        <v>0</v>
      </c>
      <c r="E824" s="50">
        <f t="shared" si="97"/>
        <v>0</v>
      </c>
      <c r="I824" s="47" t="str">
        <f t="shared" si="98"/>
        <v/>
      </c>
      <c r="J824" s="47" t="str">
        <f t="shared" si="99"/>
        <v/>
      </c>
      <c r="K824" s="47" t="str">
        <f t="shared" si="100"/>
        <v/>
      </c>
      <c r="L824" s="47" t="str">
        <f t="shared" si="101"/>
        <v/>
      </c>
      <c r="M824" s="47" t="str">
        <f t="shared" si="102"/>
        <v/>
      </c>
      <c r="N824" s="47" t="str">
        <f t="shared" si="103"/>
        <v/>
      </c>
    </row>
    <row r="825" spans="1:14" x14ac:dyDescent="0.5">
      <c r="A825" s="44">
        <v>823</v>
      </c>
      <c r="B825" s="42"/>
      <c r="C825" s="42"/>
      <c r="D825" s="50">
        <f t="shared" si="96"/>
        <v>0</v>
      </c>
      <c r="E825" s="50">
        <f t="shared" si="97"/>
        <v>0</v>
      </c>
      <c r="I825" s="47" t="str">
        <f t="shared" si="98"/>
        <v/>
      </c>
      <c r="J825" s="47" t="str">
        <f t="shared" si="99"/>
        <v/>
      </c>
      <c r="K825" s="47" t="str">
        <f t="shared" si="100"/>
        <v/>
      </c>
      <c r="L825" s="47" t="str">
        <f t="shared" si="101"/>
        <v/>
      </c>
      <c r="M825" s="47" t="str">
        <f t="shared" si="102"/>
        <v/>
      </c>
      <c r="N825" s="47" t="str">
        <f t="shared" si="103"/>
        <v/>
      </c>
    </row>
    <row r="826" spans="1:14" x14ac:dyDescent="0.5">
      <c r="A826" s="44">
        <v>824</v>
      </c>
      <c r="B826" s="42"/>
      <c r="C826" s="42"/>
      <c r="D826" s="50">
        <f t="shared" si="96"/>
        <v>0</v>
      </c>
      <c r="E826" s="50">
        <f t="shared" si="97"/>
        <v>0</v>
      </c>
      <c r="I826" s="47" t="str">
        <f t="shared" si="98"/>
        <v/>
      </c>
      <c r="J826" s="47" t="str">
        <f t="shared" si="99"/>
        <v/>
      </c>
      <c r="K826" s="47" t="str">
        <f t="shared" si="100"/>
        <v/>
      </c>
      <c r="L826" s="47" t="str">
        <f t="shared" si="101"/>
        <v/>
      </c>
      <c r="M826" s="47" t="str">
        <f t="shared" si="102"/>
        <v/>
      </c>
      <c r="N826" s="47" t="str">
        <f t="shared" si="103"/>
        <v/>
      </c>
    </row>
    <row r="827" spans="1:14" x14ac:dyDescent="0.5">
      <c r="A827" s="44">
        <v>825</v>
      </c>
      <c r="B827" s="42"/>
      <c r="C827" s="42"/>
      <c r="D827" s="50">
        <f t="shared" si="96"/>
        <v>0</v>
      </c>
      <c r="E827" s="50">
        <f t="shared" si="97"/>
        <v>0</v>
      </c>
      <c r="I827" s="47" t="str">
        <f t="shared" si="98"/>
        <v/>
      </c>
      <c r="J827" s="47" t="str">
        <f t="shared" si="99"/>
        <v/>
      </c>
      <c r="K827" s="47" t="str">
        <f t="shared" si="100"/>
        <v/>
      </c>
      <c r="L827" s="47" t="str">
        <f t="shared" si="101"/>
        <v/>
      </c>
      <c r="M827" s="47" t="str">
        <f t="shared" si="102"/>
        <v/>
      </c>
      <c r="N827" s="47" t="str">
        <f t="shared" si="103"/>
        <v/>
      </c>
    </row>
    <row r="828" spans="1:14" x14ac:dyDescent="0.5">
      <c r="A828" s="44">
        <v>826</v>
      </c>
      <c r="B828" s="42"/>
      <c r="C828" s="42"/>
      <c r="D828" s="50">
        <f t="shared" si="96"/>
        <v>0</v>
      </c>
      <c r="E828" s="50">
        <f t="shared" si="97"/>
        <v>0</v>
      </c>
      <c r="I828" s="47" t="str">
        <f t="shared" si="98"/>
        <v/>
      </c>
      <c r="J828" s="47" t="str">
        <f t="shared" si="99"/>
        <v/>
      </c>
      <c r="K828" s="47" t="str">
        <f t="shared" si="100"/>
        <v/>
      </c>
      <c r="L828" s="47" t="str">
        <f t="shared" si="101"/>
        <v/>
      </c>
      <c r="M828" s="47" t="str">
        <f t="shared" si="102"/>
        <v/>
      </c>
      <c r="N828" s="47" t="str">
        <f t="shared" si="103"/>
        <v/>
      </c>
    </row>
    <row r="829" spans="1:14" x14ac:dyDescent="0.5">
      <c r="A829" s="44">
        <v>827</v>
      </c>
      <c r="B829" s="42"/>
      <c r="C829" s="42"/>
      <c r="D829" s="50">
        <f t="shared" si="96"/>
        <v>0</v>
      </c>
      <c r="E829" s="50">
        <f t="shared" si="97"/>
        <v>0</v>
      </c>
      <c r="I829" s="47" t="str">
        <f t="shared" si="98"/>
        <v/>
      </c>
      <c r="J829" s="47" t="str">
        <f t="shared" si="99"/>
        <v/>
      </c>
      <c r="K829" s="47" t="str">
        <f t="shared" si="100"/>
        <v/>
      </c>
      <c r="L829" s="47" t="str">
        <f t="shared" si="101"/>
        <v/>
      </c>
      <c r="M829" s="47" t="str">
        <f t="shared" si="102"/>
        <v/>
      </c>
      <c r="N829" s="47" t="str">
        <f t="shared" si="103"/>
        <v/>
      </c>
    </row>
    <row r="830" spans="1:14" x14ac:dyDescent="0.5">
      <c r="A830" s="44">
        <v>828</v>
      </c>
      <c r="B830" s="42"/>
      <c r="C830" s="42"/>
      <c r="D830" s="50">
        <f t="shared" si="96"/>
        <v>0</v>
      </c>
      <c r="E830" s="50">
        <f t="shared" si="97"/>
        <v>0</v>
      </c>
      <c r="I830" s="47" t="str">
        <f t="shared" si="98"/>
        <v/>
      </c>
      <c r="J830" s="47" t="str">
        <f t="shared" si="99"/>
        <v/>
      </c>
      <c r="K830" s="47" t="str">
        <f t="shared" si="100"/>
        <v/>
      </c>
      <c r="L830" s="47" t="str">
        <f t="shared" si="101"/>
        <v/>
      </c>
      <c r="M830" s="47" t="str">
        <f t="shared" si="102"/>
        <v/>
      </c>
      <c r="N830" s="47" t="str">
        <f t="shared" si="103"/>
        <v/>
      </c>
    </row>
    <row r="831" spans="1:14" x14ac:dyDescent="0.5">
      <c r="A831" s="44">
        <v>829</v>
      </c>
      <c r="B831" s="42"/>
      <c r="C831" s="42"/>
      <c r="D831" s="50">
        <f t="shared" si="96"/>
        <v>0</v>
      </c>
      <c r="E831" s="50">
        <f t="shared" si="97"/>
        <v>0</v>
      </c>
      <c r="I831" s="47" t="str">
        <f t="shared" si="98"/>
        <v/>
      </c>
      <c r="J831" s="47" t="str">
        <f t="shared" si="99"/>
        <v/>
      </c>
      <c r="K831" s="47" t="str">
        <f t="shared" si="100"/>
        <v/>
      </c>
      <c r="L831" s="47" t="str">
        <f t="shared" si="101"/>
        <v/>
      </c>
      <c r="M831" s="47" t="str">
        <f t="shared" si="102"/>
        <v/>
      </c>
      <c r="N831" s="47" t="str">
        <f t="shared" si="103"/>
        <v/>
      </c>
    </row>
    <row r="832" spans="1:14" x14ac:dyDescent="0.5">
      <c r="A832" s="44">
        <v>830</v>
      </c>
      <c r="B832" s="42"/>
      <c r="C832" s="42"/>
      <c r="D832" s="50">
        <f t="shared" si="96"/>
        <v>0</v>
      </c>
      <c r="E832" s="50">
        <f t="shared" si="97"/>
        <v>0</v>
      </c>
      <c r="I832" s="47" t="str">
        <f t="shared" si="98"/>
        <v/>
      </c>
      <c r="J832" s="47" t="str">
        <f t="shared" si="99"/>
        <v/>
      </c>
      <c r="K832" s="47" t="str">
        <f t="shared" si="100"/>
        <v/>
      </c>
      <c r="L832" s="47" t="str">
        <f t="shared" si="101"/>
        <v/>
      </c>
      <c r="M832" s="47" t="str">
        <f t="shared" si="102"/>
        <v/>
      </c>
      <c r="N832" s="47" t="str">
        <f t="shared" si="103"/>
        <v/>
      </c>
    </row>
    <row r="833" spans="1:14" x14ac:dyDescent="0.5">
      <c r="A833" s="44">
        <v>831</v>
      </c>
      <c r="B833" s="42"/>
      <c r="C833" s="42"/>
      <c r="D833" s="50">
        <f t="shared" si="96"/>
        <v>0</v>
      </c>
      <c r="E833" s="50">
        <f t="shared" si="97"/>
        <v>0</v>
      </c>
      <c r="I833" s="47" t="str">
        <f t="shared" si="98"/>
        <v/>
      </c>
      <c r="J833" s="47" t="str">
        <f t="shared" si="99"/>
        <v/>
      </c>
      <c r="K833" s="47" t="str">
        <f t="shared" si="100"/>
        <v/>
      </c>
      <c r="L833" s="47" t="str">
        <f t="shared" si="101"/>
        <v/>
      </c>
      <c r="M833" s="47" t="str">
        <f t="shared" si="102"/>
        <v/>
      </c>
      <c r="N833" s="47" t="str">
        <f t="shared" si="103"/>
        <v/>
      </c>
    </row>
    <row r="834" spans="1:14" x14ac:dyDescent="0.5">
      <c r="A834" s="44">
        <v>832</v>
      </c>
      <c r="B834" s="42"/>
      <c r="C834" s="42"/>
      <c r="D834" s="50">
        <f t="shared" si="96"/>
        <v>0</v>
      </c>
      <c r="E834" s="50">
        <f t="shared" si="97"/>
        <v>0</v>
      </c>
      <c r="I834" s="47" t="str">
        <f t="shared" si="98"/>
        <v/>
      </c>
      <c r="J834" s="47" t="str">
        <f t="shared" si="99"/>
        <v/>
      </c>
      <c r="K834" s="47" t="str">
        <f t="shared" si="100"/>
        <v/>
      </c>
      <c r="L834" s="47" t="str">
        <f t="shared" si="101"/>
        <v/>
      </c>
      <c r="M834" s="47" t="str">
        <f t="shared" si="102"/>
        <v/>
      </c>
      <c r="N834" s="47" t="str">
        <f t="shared" si="103"/>
        <v/>
      </c>
    </row>
    <row r="835" spans="1:14" x14ac:dyDescent="0.5">
      <c r="A835" s="44">
        <v>833</v>
      </c>
      <c r="B835" s="42"/>
      <c r="C835" s="42"/>
      <c r="D835" s="50">
        <f t="shared" ref="D835:D898" si="104">COUNT(B835)</f>
        <v>0</v>
      </c>
      <c r="E835" s="50">
        <f t="shared" ref="E835:E898" si="105">COUNT(C835)</f>
        <v>0</v>
      </c>
      <c r="I835" s="47" t="str">
        <f t="shared" si="98"/>
        <v/>
      </c>
      <c r="J835" s="47" t="str">
        <f t="shared" si="99"/>
        <v/>
      </c>
      <c r="K835" s="47" t="str">
        <f t="shared" si="100"/>
        <v/>
      </c>
      <c r="L835" s="47" t="str">
        <f t="shared" si="101"/>
        <v/>
      </c>
      <c r="M835" s="47" t="str">
        <f t="shared" si="102"/>
        <v/>
      </c>
      <c r="N835" s="47" t="str">
        <f t="shared" si="103"/>
        <v/>
      </c>
    </row>
    <row r="836" spans="1:14" x14ac:dyDescent="0.5">
      <c r="A836" s="44">
        <v>834</v>
      </c>
      <c r="B836" s="42"/>
      <c r="C836" s="42"/>
      <c r="D836" s="50">
        <f t="shared" si="104"/>
        <v>0</v>
      </c>
      <c r="E836" s="50">
        <f t="shared" si="105"/>
        <v>0</v>
      </c>
      <c r="I836" s="47" t="str">
        <f t="shared" ref="I836:I899" si="106">IF(D836=0,"",B836-B$1003)</f>
        <v/>
      </c>
      <c r="J836" s="47" t="str">
        <f t="shared" ref="J836:J899" si="107">IF(E836=0,"",C836-C$1003)</f>
        <v/>
      </c>
      <c r="K836" s="47" t="str">
        <f t="shared" ref="K836:K899" si="108">IF(D836=0,"",ABS(I836))</f>
        <v/>
      </c>
      <c r="L836" s="47" t="str">
        <f t="shared" ref="L836:L899" si="109">IF(E836=0,"",ABS(J836))</f>
        <v/>
      </c>
      <c r="M836" s="47" t="str">
        <f t="shared" ref="M836:M899" si="110">IF(D836=0,"",(K836-K$1006)^2)</f>
        <v/>
      </c>
      <c r="N836" s="47" t="str">
        <f t="shared" ref="N836:N899" si="111">IF(E836=0,"",(L836-L$1006)^2)</f>
        <v/>
      </c>
    </row>
    <row r="837" spans="1:14" x14ac:dyDescent="0.5">
      <c r="A837" s="44">
        <v>835</v>
      </c>
      <c r="B837" s="42"/>
      <c r="C837" s="42"/>
      <c r="D837" s="50">
        <f t="shared" si="104"/>
        <v>0</v>
      </c>
      <c r="E837" s="50">
        <f t="shared" si="105"/>
        <v>0</v>
      </c>
      <c r="I837" s="47" t="str">
        <f t="shared" si="106"/>
        <v/>
      </c>
      <c r="J837" s="47" t="str">
        <f t="shared" si="107"/>
        <v/>
      </c>
      <c r="K837" s="47" t="str">
        <f t="shared" si="108"/>
        <v/>
      </c>
      <c r="L837" s="47" t="str">
        <f t="shared" si="109"/>
        <v/>
      </c>
      <c r="M837" s="47" t="str">
        <f t="shared" si="110"/>
        <v/>
      </c>
      <c r="N837" s="47" t="str">
        <f t="shared" si="111"/>
        <v/>
      </c>
    </row>
    <row r="838" spans="1:14" x14ac:dyDescent="0.5">
      <c r="A838" s="44">
        <v>836</v>
      </c>
      <c r="B838" s="42"/>
      <c r="C838" s="42"/>
      <c r="D838" s="50">
        <f t="shared" si="104"/>
        <v>0</v>
      </c>
      <c r="E838" s="50">
        <f t="shared" si="105"/>
        <v>0</v>
      </c>
      <c r="I838" s="47" t="str">
        <f t="shared" si="106"/>
        <v/>
      </c>
      <c r="J838" s="47" t="str">
        <f t="shared" si="107"/>
        <v/>
      </c>
      <c r="K838" s="47" t="str">
        <f t="shared" si="108"/>
        <v/>
      </c>
      <c r="L838" s="47" t="str">
        <f t="shared" si="109"/>
        <v/>
      </c>
      <c r="M838" s="47" t="str">
        <f t="shared" si="110"/>
        <v/>
      </c>
      <c r="N838" s="47" t="str">
        <f t="shared" si="111"/>
        <v/>
      </c>
    </row>
    <row r="839" spans="1:14" x14ac:dyDescent="0.5">
      <c r="A839" s="44">
        <v>837</v>
      </c>
      <c r="B839" s="42"/>
      <c r="C839" s="42"/>
      <c r="D839" s="50">
        <f t="shared" si="104"/>
        <v>0</v>
      </c>
      <c r="E839" s="50">
        <f t="shared" si="105"/>
        <v>0</v>
      </c>
      <c r="I839" s="47" t="str">
        <f t="shared" si="106"/>
        <v/>
      </c>
      <c r="J839" s="47" t="str">
        <f t="shared" si="107"/>
        <v/>
      </c>
      <c r="K839" s="47" t="str">
        <f t="shared" si="108"/>
        <v/>
      </c>
      <c r="L839" s="47" t="str">
        <f t="shared" si="109"/>
        <v/>
      </c>
      <c r="M839" s="47" t="str">
        <f t="shared" si="110"/>
        <v/>
      </c>
      <c r="N839" s="47" t="str">
        <f t="shared" si="111"/>
        <v/>
      </c>
    </row>
    <row r="840" spans="1:14" x14ac:dyDescent="0.5">
      <c r="A840" s="44">
        <v>838</v>
      </c>
      <c r="B840" s="42"/>
      <c r="C840" s="42"/>
      <c r="D840" s="50">
        <f t="shared" si="104"/>
        <v>0</v>
      </c>
      <c r="E840" s="50">
        <f t="shared" si="105"/>
        <v>0</v>
      </c>
      <c r="I840" s="47" t="str">
        <f t="shared" si="106"/>
        <v/>
      </c>
      <c r="J840" s="47" t="str">
        <f t="shared" si="107"/>
        <v/>
      </c>
      <c r="K840" s="47" t="str">
        <f t="shared" si="108"/>
        <v/>
      </c>
      <c r="L840" s="47" t="str">
        <f t="shared" si="109"/>
        <v/>
      </c>
      <c r="M840" s="47" t="str">
        <f t="shared" si="110"/>
        <v/>
      </c>
      <c r="N840" s="47" t="str">
        <f t="shared" si="111"/>
        <v/>
      </c>
    </row>
    <row r="841" spans="1:14" x14ac:dyDescent="0.5">
      <c r="A841" s="44">
        <v>839</v>
      </c>
      <c r="B841" s="42"/>
      <c r="C841" s="42"/>
      <c r="D841" s="50">
        <f t="shared" si="104"/>
        <v>0</v>
      </c>
      <c r="E841" s="50">
        <f t="shared" si="105"/>
        <v>0</v>
      </c>
      <c r="I841" s="47" t="str">
        <f t="shared" si="106"/>
        <v/>
      </c>
      <c r="J841" s="47" t="str">
        <f t="shared" si="107"/>
        <v/>
      </c>
      <c r="K841" s="47" t="str">
        <f t="shared" si="108"/>
        <v/>
      </c>
      <c r="L841" s="47" t="str">
        <f t="shared" si="109"/>
        <v/>
      </c>
      <c r="M841" s="47" t="str">
        <f t="shared" si="110"/>
        <v/>
      </c>
      <c r="N841" s="47" t="str">
        <f t="shared" si="111"/>
        <v/>
      </c>
    </row>
    <row r="842" spans="1:14" x14ac:dyDescent="0.5">
      <c r="A842" s="44">
        <v>840</v>
      </c>
      <c r="B842" s="42"/>
      <c r="C842" s="42"/>
      <c r="D842" s="50">
        <f t="shared" si="104"/>
        <v>0</v>
      </c>
      <c r="E842" s="50">
        <f t="shared" si="105"/>
        <v>0</v>
      </c>
      <c r="I842" s="47" t="str">
        <f t="shared" si="106"/>
        <v/>
      </c>
      <c r="J842" s="47" t="str">
        <f t="shared" si="107"/>
        <v/>
      </c>
      <c r="K842" s="47" t="str">
        <f t="shared" si="108"/>
        <v/>
      </c>
      <c r="L842" s="47" t="str">
        <f t="shared" si="109"/>
        <v/>
      </c>
      <c r="M842" s="47" t="str">
        <f t="shared" si="110"/>
        <v/>
      </c>
      <c r="N842" s="47" t="str">
        <f t="shared" si="111"/>
        <v/>
      </c>
    </row>
    <row r="843" spans="1:14" x14ac:dyDescent="0.5">
      <c r="A843" s="44">
        <v>841</v>
      </c>
      <c r="B843" s="42"/>
      <c r="C843" s="42"/>
      <c r="D843" s="50">
        <f t="shared" si="104"/>
        <v>0</v>
      </c>
      <c r="E843" s="50">
        <f t="shared" si="105"/>
        <v>0</v>
      </c>
      <c r="I843" s="47" t="str">
        <f t="shared" si="106"/>
        <v/>
      </c>
      <c r="J843" s="47" t="str">
        <f t="shared" si="107"/>
        <v/>
      </c>
      <c r="K843" s="47" t="str">
        <f t="shared" si="108"/>
        <v/>
      </c>
      <c r="L843" s="47" t="str">
        <f t="shared" si="109"/>
        <v/>
      </c>
      <c r="M843" s="47" t="str">
        <f t="shared" si="110"/>
        <v/>
      </c>
      <c r="N843" s="47" t="str">
        <f t="shared" si="111"/>
        <v/>
      </c>
    </row>
    <row r="844" spans="1:14" x14ac:dyDescent="0.5">
      <c r="A844" s="44">
        <v>842</v>
      </c>
      <c r="B844" s="42"/>
      <c r="C844" s="42"/>
      <c r="D844" s="50">
        <f t="shared" si="104"/>
        <v>0</v>
      </c>
      <c r="E844" s="50">
        <f t="shared" si="105"/>
        <v>0</v>
      </c>
      <c r="I844" s="47" t="str">
        <f t="shared" si="106"/>
        <v/>
      </c>
      <c r="J844" s="47" t="str">
        <f t="shared" si="107"/>
        <v/>
      </c>
      <c r="K844" s="47" t="str">
        <f t="shared" si="108"/>
        <v/>
      </c>
      <c r="L844" s="47" t="str">
        <f t="shared" si="109"/>
        <v/>
      </c>
      <c r="M844" s="47" t="str">
        <f t="shared" si="110"/>
        <v/>
      </c>
      <c r="N844" s="47" t="str">
        <f t="shared" si="111"/>
        <v/>
      </c>
    </row>
    <row r="845" spans="1:14" x14ac:dyDescent="0.5">
      <c r="A845" s="44">
        <v>843</v>
      </c>
      <c r="B845" s="42"/>
      <c r="C845" s="42"/>
      <c r="D845" s="50">
        <f t="shared" si="104"/>
        <v>0</v>
      </c>
      <c r="E845" s="50">
        <f t="shared" si="105"/>
        <v>0</v>
      </c>
      <c r="I845" s="47" t="str">
        <f t="shared" si="106"/>
        <v/>
      </c>
      <c r="J845" s="47" t="str">
        <f t="shared" si="107"/>
        <v/>
      </c>
      <c r="K845" s="47" t="str">
        <f t="shared" si="108"/>
        <v/>
      </c>
      <c r="L845" s="47" t="str">
        <f t="shared" si="109"/>
        <v/>
      </c>
      <c r="M845" s="47" t="str">
        <f t="shared" si="110"/>
        <v/>
      </c>
      <c r="N845" s="47" t="str">
        <f t="shared" si="111"/>
        <v/>
      </c>
    </row>
    <row r="846" spans="1:14" x14ac:dyDescent="0.5">
      <c r="A846" s="44">
        <v>844</v>
      </c>
      <c r="B846" s="42"/>
      <c r="C846" s="42"/>
      <c r="D846" s="50">
        <f t="shared" si="104"/>
        <v>0</v>
      </c>
      <c r="E846" s="50">
        <f t="shared" si="105"/>
        <v>0</v>
      </c>
      <c r="I846" s="47" t="str">
        <f t="shared" si="106"/>
        <v/>
      </c>
      <c r="J846" s="47" t="str">
        <f t="shared" si="107"/>
        <v/>
      </c>
      <c r="K846" s="47" t="str">
        <f t="shared" si="108"/>
        <v/>
      </c>
      <c r="L846" s="47" t="str">
        <f t="shared" si="109"/>
        <v/>
      </c>
      <c r="M846" s="47" t="str">
        <f t="shared" si="110"/>
        <v/>
      </c>
      <c r="N846" s="47" t="str">
        <f t="shared" si="111"/>
        <v/>
      </c>
    </row>
    <row r="847" spans="1:14" x14ac:dyDescent="0.5">
      <c r="A847" s="44">
        <v>845</v>
      </c>
      <c r="B847" s="42"/>
      <c r="C847" s="42"/>
      <c r="D847" s="50">
        <f t="shared" si="104"/>
        <v>0</v>
      </c>
      <c r="E847" s="50">
        <f t="shared" si="105"/>
        <v>0</v>
      </c>
      <c r="I847" s="47" t="str">
        <f t="shared" si="106"/>
        <v/>
      </c>
      <c r="J847" s="47" t="str">
        <f t="shared" si="107"/>
        <v/>
      </c>
      <c r="K847" s="47" t="str">
        <f t="shared" si="108"/>
        <v/>
      </c>
      <c r="L847" s="47" t="str">
        <f t="shared" si="109"/>
        <v/>
      </c>
      <c r="M847" s="47" t="str">
        <f t="shared" si="110"/>
        <v/>
      </c>
      <c r="N847" s="47" t="str">
        <f t="shared" si="111"/>
        <v/>
      </c>
    </row>
    <row r="848" spans="1:14" x14ac:dyDescent="0.5">
      <c r="A848" s="44">
        <v>846</v>
      </c>
      <c r="B848" s="42"/>
      <c r="C848" s="42"/>
      <c r="D848" s="50">
        <f t="shared" si="104"/>
        <v>0</v>
      </c>
      <c r="E848" s="50">
        <f t="shared" si="105"/>
        <v>0</v>
      </c>
      <c r="I848" s="47" t="str">
        <f t="shared" si="106"/>
        <v/>
      </c>
      <c r="J848" s="47" t="str">
        <f t="shared" si="107"/>
        <v/>
      </c>
      <c r="K848" s="47" t="str">
        <f t="shared" si="108"/>
        <v/>
      </c>
      <c r="L848" s="47" t="str">
        <f t="shared" si="109"/>
        <v/>
      </c>
      <c r="M848" s="47" t="str">
        <f t="shared" si="110"/>
        <v/>
      </c>
      <c r="N848" s="47" t="str">
        <f t="shared" si="111"/>
        <v/>
      </c>
    </row>
    <row r="849" spans="1:14" x14ac:dyDescent="0.5">
      <c r="A849" s="44">
        <v>847</v>
      </c>
      <c r="B849" s="42"/>
      <c r="C849" s="42"/>
      <c r="D849" s="50">
        <f t="shared" si="104"/>
        <v>0</v>
      </c>
      <c r="E849" s="50">
        <f t="shared" si="105"/>
        <v>0</v>
      </c>
      <c r="I849" s="47" t="str">
        <f t="shared" si="106"/>
        <v/>
      </c>
      <c r="J849" s="47" t="str">
        <f t="shared" si="107"/>
        <v/>
      </c>
      <c r="K849" s="47" t="str">
        <f t="shared" si="108"/>
        <v/>
      </c>
      <c r="L849" s="47" t="str">
        <f t="shared" si="109"/>
        <v/>
      </c>
      <c r="M849" s="47" t="str">
        <f t="shared" si="110"/>
        <v/>
      </c>
      <c r="N849" s="47" t="str">
        <f t="shared" si="111"/>
        <v/>
      </c>
    </row>
    <row r="850" spans="1:14" x14ac:dyDescent="0.5">
      <c r="A850" s="44">
        <v>848</v>
      </c>
      <c r="B850" s="42"/>
      <c r="C850" s="42"/>
      <c r="D850" s="50">
        <f t="shared" si="104"/>
        <v>0</v>
      </c>
      <c r="E850" s="50">
        <f t="shared" si="105"/>
        <v>0</v>
      </c>
      <c r="I850" s="47" t="str">
        <f t="shared" si="106"/>
        <v/>
      </c>
      <c r="J850" s="47" t="str">
        <f t="shared" si="107"/>
        <v/>
      </c>
      <c r="K850" s="47" t="str">
        <f t="shared" si="108"/>
        <v/>
      </c>
      <c r="L850" s="47" t="str">
        <f t="shared" si="109"/>
        <v/>
      </c>
      <c r="M850" s="47" t="str">
        <f t="shared" si="110"/>
        <v/>
      </c>
      <c r="N850" s="47" t="str">
        <f t="shared" si="111"/>
        <v/>
      </c>
    </row>
    <row r="851" spans="1:14" x14ac:dyDescent="0.5">
      <c r="A851" s="44">
        <v>849</v>
      </c>
      <c r="B851" s="42"/>
      <c r="C851" s="42"/>
      <c r="D851" s="50">
        <f t="shared" si="104"/>
        <v>0</v>
      </c>
      <c r="E851" s="50">
        <f t="shared" si="105"/>
        <v>0</v>
      </c>
      <c r="I851" s="47" t="str">
        <f t="shared" si="106"/>
        <v/>
      </c>
      <c r="J851" s="47" t="str">
        <f t="shared" si="107"/>
        <v/>
      </c>
      <c r="K851" s="47" t="str">
        <f t="shared" si="108"/>
        <v/>
      </c>
      <c r="L851" s="47" t="str">
        <f t="shared" si="109"/>
        <v/>
      </c>
      <c r="M851" s="47" t="str">
        <f t="shared" si="110"/>
        <v/>
      </c>
      <c r="N851" s="47" t="str">
        <f t="shared" si="111"/>
        <v/>
      </c>
    </row>
    <row r="852" spans="1:14" x14ac:dyDescent="0.5">
      <c r="A852" s="44">
        <v>850</v>
      </c>
      <c r="B852" s="42"/>
      <c r="C852" s="42"/>
      <c r="D852" s="50">
        <f t="shared" si="104"/>
        <v>0</v>
      </c>
      <c r="E852" s="50">
        <f t="shared" si="105"/>
        <v>0</v>
      </c>
      <c r="I852" s="47" t="str">
        <f t="shared" si="106"/>
        <v/>
      </c>
      <c r="J852" s="47" t="str">
        <f t="shared" si="107"/>
        <v/>
      </c>
      <c r="K852" s="47" t="str">
        <f t="shared" si="108"/>
        <v/>
      </c>
      <c r="L852" s="47" t="str">
        <f t="shared" si="109"/>
        <v/>
      </c>
      <c r="M852" s="47" t="str">
        <f t="shared" si="110"/>
        <v/>
      </c>
      <c r="N852" s="47" t="str">
        <f t="shared" si="111"/>
        <v/>
      </c>
    </row>
    <row r="853" spans="1:14" x14ac:dyDescent="0.5">
      <c r="A853" s="44">
        <v>851</v>
      </c>
      <c r="B853" s="42"/>
      <c r="C853" s="42"/>
      <c r="D853" s="50">
        <f t="shared" si="104"/>
        <v>0</v>
      </c>
      <c r="E853" s="50">
        <f t="shared" si="105"/>
        <v>0</v>
      </c>
      <c r="I853" s="47" t="str">
        <f t="shared" si="106"/>
        <v/>
      </c>
      <c r="J853" s="47" t="str">
        <f t="shared" si="107"/>
        <v/>
      </c>
      <c r="K853" s="47" t="str">
        <f t="shared" si="108"/>
        <v/>
      </c>
      <c r="L853" s="47" t="str">
        <f t="shared" si="109"/>
        <v/>
      </c>
      <c r="M853" s="47" t="str">
        <f t="shared" si="110"/>
        <v/>
      </c>
      <c r="N853" s="47" t="str">
        <f t="shared" si="111"/>
        <v/>
      </c>
    </row>
    <row r="854" spans="1:14" x14ac:dyDescent="0.5">
      <c r="A854" s="44">
        <v>852</v>
      </c>
      <c r="B854" s="42"/>
      <c r="C854" s="42"/>
      <c r="D854" s="50">
        <f t="shared" si="104"/>
        <v>0</v>
      </c>
      <c r="E854" s="50">
        <f t="shared" si="105"/>
        <v>0</v>
      </c>
      <c r="I854" s="47" t="str">
        <f t="shared" si="106"/>
        <v/>
      </c>
      <c r="J854" s="47" t="str">
        <f t="shared" si="107"/>
        <v/>
      </c>
      <c r="K854" s="47" t="str">
        <f t="shared" si="108"/>
        <v/>
      </c>
      <c r="L854" s="47" t="str">
        <f t="shared" si="109"/>
        <v/>
      </c>
      <c r="M854" s="47" t="str">
        <f t="shared" si="110"/>
        <v/>
      </c>
      <c r="N854" s="47" t="str">
        <f t="shared" si="111"/>
        <v/>
      </c>
    </row>
    <row r="855" spans="1:14" x14ac:dyDescent="0.5">
      <c r="A855" s="44">
        <v>853</v>
      </c>
      <c r="B855" s="42"/>
      <c r="C855" s="42"/>
      <c r="D855" s="50">
        <f t="shared" si="104"/>
        <v>0</v>
      </c>
      <c r="E855" s="50">
        <f t="shared" si="105"/>
        <v>0</v>
      </c>
      <c r="I855" s="47" t="str">
        <f t="shared" si="106"/>
        <v/>
      </c>
      <c r="J855" s="47" t="str">
        <f t="shared" si="107"/>
        <v/>
      </c>
      <c r="K855" s="47" t="str">
        <f t="shared" si="108"/>
        <v/>
      </c>
      <c r="L855" s="47" t="str">
        <f t="shared" si="109"/>
        <v/>
      </c>
      <c r="M855" s="47" t="str">
        <f t="shared" si="110"/>
        <v/>
      </c>
      <c r="N855" s="47" t="str">
        <f t="shared" si="111"/>
        <v/>
      </c>
    </row>
    <row r="856" spans="1:14" x14ac:dyDescent="0.5">
      <c r="A856" s="44">
        <v>854</v>
      </c>
      <c r="B856" s="42"/>
      <c r="C856" s="42"/>
      <c r="D856" s="50">
        <f t="shared" si="104"/>
        <v>0</v>
      </c>
      <c r="E856" s="50">
        <f t="shared" si="105"/>
        <v>0</v>
      </c>
      <c r="I856" s="47" t="str">
        <f t="shared" si="106"/>
        <v/>
      </c>
      <c r="J856" s="47" t="str">
        <f t="shared" si="107"/>
        <v/>
      </c>
      <c r="K856" s="47" t="str">
        <f t="shared" si="108"/>
        <v/>
      </c>
      <c r="L856" s="47" t="str">
        <f t="shared" si="109"/>
        <v/>
      </c>
      <c r="M856" s="47" t="str">
        <f t="shared" si="110"/>
        <v/>
      </c>
      <c r="N856" s="47" t="str">
        <f t="shared" si="111"/>
        <v/>
      </c>
    </row>
    <row r="857" spans="1:14" x14ac:dyDescent="0.5">
      <c r="A857" s="44">
        <v>855</v>
      </c>
      <c r="B857" s="42"/>
      <c r="C857" s="42"/>
      <c r="D857" s="50">
        <f t="shared" si="104"/>
        <v>0</v>
      </c>
      <c r="E857" s="50">
        <f t="shared" si="105"/>
        <v>0</v>
      </c>
      <c r="I857" s="47" t="str">
        <f t="shared" si="106"/>
        <v/>
      </c>
      <c r="J857" s="47" t="str">
        <f t="shared" si="107"/>
        <v/>
      </c>
      <c r="K857" s="47" t="str">
        <f t="shared" si="108"/>
        <v/>
      </c>
      <c r="L857" s="47" t="str">
        <f t="shared" si="109"/>
        <v/>
      </c>
      <c r="M857" s="47" t="str">
        <f t="shared" si="110"/>
        <v/>
      </c>
      <c r="N857" s="47" t="str">
        <f t="shared" si="111"/>
        <v/>
      </c>
    </row>
    <row r="858" spans="1:14" x14ac:dyDescent="0.5">
      <c r="A858" s="44">
        <v>856</v>
      </c>
      <c r="B858" s="42"/>
      <c r="C858" s="42"/>
      <c r="D858" s="50">
        <f t="shared" si="104"/>
        <v>0</v>
      </c>
      <c r="E858" s="50">
        <f t="shared" si="105"/>
        <v>0</v>
      </c>
      <c r="I858" s="47" t="str">
        <f t="shared" si="106"/>
        <v/>
      </c>
      <c r="J858" s="47" t="str">
        <f t="shared" si="107"/>
        <v/>
      </c>
      <c r="K858" s="47" t="str">
        <f t="shared" si="108"/>
        <v/>
      </c>
      <c r="L858" s="47" t="str">
        <f t="shared" si="109"/>
        <v/>
      </c>
      <c r="M858" s="47" t="str">
        <f t="shared" si="110"/>
        <v/>
      </c>
      <c r="N858" s="47" t="str">
        <f t="shared" si="111"/>
        <v/>
      </c>
    </row>
    <row r="859" spans="1:14" x14ac:dyDescent="0.5">
      <c r="A859" s="44">
        <v>857</v>
      </c>
      <c r="B859" s="42"/>
      <c r="C859" s="42"/>
      <c r="D859" s="50">
        <f t="shared" si="104"/>
        <v>0</v>
      </c>
      <c r="E859" s="50">
        <f t="shared" si="105"/>
        <v>0</v>
      </c>
      <c r="I859" s="47" t="str">
        <f t="shared" si="106"/>
        <v/>
      </c>
      <c r="J859" s="47" t="str">
        <f t="shared" si="107"/>
        <v/>
      </c>
      <c r="K859" s="47" t="str">
        <f t="shared" si="108"/>
        <v/>
      </c>
      <c r="L859" s="47" t="str">
        <f t="shared" si="109"/>
        <v/>
      </c>
      <c r="M859" s="47" t="str">
        <f t="shared" si="110"/>
        <v/>
      </c>
      <c r="N859" s="47" t="str">
        <f t="shared" si="111"/>
        <v/>
      </c>
    </row>
    <row r="860" spans="1:14" x14ac:dyDescent="0.5">
      <c r="A860" s="44">
        <v>858</v>
      </c>
      <c r="B860" s="42"/>
      <c r="C860" s="42"/>
      <c r="D860" s="50">
        <f t="shared" si="104"/>
        <v>0</v>
      </c>
      <c r="E860" s="50">
        <f t="shared" si="105"/>
        <v>0</v>
      </c>
      <c r="I860" s="47" t="str">
        <f t="shared" si="106"/>
        <v/>
      </c>
      <c r="J860" s="47" t="str">
        <f t="shared" si="107"/>
        <v/>
      </c>
      <c r="K860" s="47" t="str">
        <f t="shared" si="108"/>
        <v/>
      </c>
      <c r="L860" s="47" t="str">
        <f t="shared" si="109"/>
        <v/>
      </c>
      <c r="M860" s="47" t="str">
        <f t="shared" si="110"/>
        <v/>
      </c>
      <c r="N860" s="47" t="str">
        <f t="shared" si="111"/>
        <v/>
      </c>
    </row>
    <row r="861" spans="1:14" x14ac:dyDescent="0.5">
      <c r="A861" s="44">
        <v>859</v>
      </c>
      <c r="B861" s="42"/>
      <c r="C861" s="42"/>
      <c r="D861" s="50">
        <f t="shared" si="104"/>
        <v>0</v>
      </c>
      <c r="E861" s="50">
        <f t="shared" si="105"/>
        <v>0</v>
      </c>
      <c r="I861" s="47" t="str">
        <f t="shared" si="106"/>
        <v/>
      </c>
      <c r="J861" s="47" t="str">
        <f t="shared" si="107"/>
        <v/>
      </c>
      <c r="K861" s="47" t="str">
        <f t="shared" si="108"/>
        <v/>
      </c>
      <c r="L861" s="47" t="str">
        <f t="shared" si="109"/>
        <v/>
      </c>
      <c r="M861" s="47" t="str">
        <f t="shared" si="110"/>
        <v/>
      </c>
      <c r="N861" s="47" t="str">
        <f t="shared" si="111"/>
        <v/>
      </c>
    </row>
    <row r="862" spans="1:14" x14ac:dyDescent="0.5">
      <c r="A862" s="44">
        <v>860</v>
      </c>
      <c r="B862" s="42"/>
      <c r="C862" s="42"/>
      <c r="D862" s="50">
        <f t="shared" si="104"/>
        <v>0</v>
      </c>
      <c r="E862" s="50">
        <f t="shared" si="105"/>
        <v>0</v>
      </c>
      <c r="I862" s="47" t="str">
        <f t="shared" si="106"/>
        <v/>
      </c>
      <c r="J862" s="47" t="str">
        <f t="shared" si="107"/>
        <v/>
      </c>
      <c r="K862" s="47" t="str">
        <f t="shared" si="108"/>
        <v/>
      </c>
      <c r="L862" s="47" t="str">
        <f t="shared" si="109"/>
        <v/>
      </c>
      <c r="M862" s="47" t="str">
        <f t="shared" si="110"/>
        <v/>
      </c>
      <c r="N862" s="47" t="str">
        <f t="shared" si="111"/>
        <v/>
      </c>
    </row>
    <row r="863" spans="1:14" x14ac:dyDescent="0.5">
      <c r="A863" s="44">
        <v>861</v>
      </c>
      <c r="B863" s="42"/>
      <c r="C863" s="42"/>
      <c r="D863" s="50">
        <f t="shared" si="104"/>
        <v>0</v>
      </c>
      <c r="E863" s="50">
        <f t="shared" si="105"/>
        <v>0</v>
      </c>
      <c r="I863" s="47" t="str">
        <f t="shared" si="106"/>
        <v/>
      </c>
      <c r="J863" s="47" t="str">
        <f t="shared" si="107"/>
        <v/>
      </c>
      <c r="K863" s="47" t="str">
        <f t="shared" si="108"/>
        <v/>
      </c>
      <c r="L863" s="47" t="str">
        <f t="shared" si="109"/>
        <v/>
      </c>
      <c r="M863" s="47" t="str">
        <f t="shared" si="110"/>
        <v/>
      </c>
      <c r="N863" s="47" t="str">
        <f t="shared" si="111"/>
        <v/>
      </c>
    </row>
    <row r="864" spans="1:14" x14ac:dyDescent="0.5">
      <c r="A864" s="44">
        <v>862</v>
      </c>
      <c r="B864" s="42"/>
      <c r="C864" s="42"/>
      <c r="D864" s="50">
        <f t="shared" si="104"/>
        <v>0</v>
      </c>
      <c r="E864" s="50">
        <f t="shared" si="105"/>
        <v>0</v>
      </c>
      <c r="I864" s="47" t="str">
        <f t="shared" si="106"/>
        <v/>
      </c>
      <c r="J864" s="47" t="str">
        <f t="shared" si="107"/>
        <v/>
      </c>
      <c r="K864" s="47" t="str">
        <f t="shared" si="108"/>
        <v/>
      </c>
      <c r="L864" s="47" t="str">
        <f t="shared" si="109"/>
        <v/>
      </c>
      <c r="M864" s="47" t="str">
        <f t="shared" si="110"/>
        <v/>
      </c>
      <c r="N864" s="47" t="str">
        <f t="shared" si="111"/>
        <v/>
      </c>
    </row>
    <row r="865" spans="1:14" x14ac:dyDescent="0.5">
      <c r="A865" s="44">
        <v>863</v>
      </c>
      <c r="B865" s="42"/>
      <c r="C865" s="42"/>
      <c r="D865" s="50">
        <f t="shared" si="104"/>
        <v>0</v>
      </c>
      <c r="E865" s="50">
        <f t="shared" si="105"/>
        <v>0</v>
      </c>
      <c r="I865" s="47" t="str">
        <f t="shared" si="106"/>
        <v/>
      </c>
      <c r="J865" s="47" t="str">
        <f t="shared" si="107"/>
        <v/>
      </c>
      <c r="K865" s="47" t="str">
        <f t="shared" si="108"/>
        <v/>
      </c>
      <c r="L865" s="47" t="str">
        <f t="shared" si="109"/>
        <v/>
      </c>
      <c r="M865" s="47" t="str">
        <f t="shared" si="110"/>
        <v/>
      </c>
      <c r="N865" s="47" t="str">
        <f t="shared" si="111"/>
        <v/>
      </c>
    </row>
    <row r="866" spans="1:14" x14ac:dyDescent="0.5">
      <c r="A866" s="44">
        <v>864</v>
      </c>
      <c r="B866" s="42"/>
      <c r="C866" s="42"/>
      <c r="D866" s="50">
        <f t="shared" si="104"/>
        <v>0</v>
      </c>
      <c r="E866" s="50">
        <f t="shared" si="105"/>
        <v>0</v>
      </c>
      <c r="I866" s="47" t="str">
        <f t="shared" si="106"/>
        <v/>
      </c>
      <c r="J866" s="47" t="str">
        <f t="shared" si="107"/>
        <v/>
      </c>
      <c r="K866" s="47" t="str">
        <f t="shared" si="108"/>
        <v/>
      </c>
      <c r="L866" s="47" t="str">
        <f t="shared" si="109"/>
        <v/>
      </c>
      <c r="M866" s="47" t="str">
        <f t="shared" si="110"/>
        <v/>
      </c>
      <c r="N866" s="47" t="str">
        <f t="shared" si="111"/>
        <v/>
      </c>
    </row>
    <row r="867" spans="1:14" x14ac:dyDescent="0.5">
      <c r="A867" s="44">
        <v>865</v>
      </c>
      <c r="B867" s="42"/>
      <c r="C867" s="42"/>
      <c r="D867" s="50">
        <f t="shared" si="104"/>
        <v>0</v>
      </c>
      <c r="E867" s="50">
        <f t="shared" si="105"/>
        <v>0</v>
      </c>
      <c r="I867" s="47" t="str">
        <f t="shared" si="106"/>
        <v/>
      </c>
      <c r="J867" s="47" t="str">
        <f t="shared" si="107"/>
        <v/>
      </c>
      <c r="K867" s="47" t="str">
        <f t="shared" si="108"/>
        <v/>
      </c>
      <c r="L867" s="47" t="str">
        <f t="shared" si="109"/>
        <v/>
      </c>
      <c r="M867" s="47" t="str">
        <f t="shared" si="110"/>
        <v/>
      </c>
      <c r="N867" s="47" t="str">
        <f t="shared" si="111"/>
        <v/>
      </c>
    </row>
    <row r="868" spans="1:14" x14ac:dyDescent="0.5">
      <c r="A868" s="44">
        <v>866</v>
      </c>
      <c r="B868" s="42"/>
      <c r="C868" s="42"/>
      <c r="D868" s="50">
        <f t="shared" si="104"/>
        <v>0</v>
      </c>
      <c r="E868" s="50">
        <f t="shared" si="105"/>
        <v>0</v>
      </c>
      <c r="I868" s="47" t="str">
        <f t="shared" si="106"/>
        <v/>
      </c>
      <c r="J868" s="47" t="str">
        <f t="shared" si="107"/>
        <v/>
      </c>
      <c r="K868" s="47" t="str">
        <f t="shared" si="108"/>
        <v/>
      </c>
      <c r="L868" s="47" t="str">
        <f t="shared" si="109"/>
        <v/>
      </c>
      <c r="M868" s="47" t="str">
        <f t="shared" si="110"/>
        <v/>
      </c>
      <c r="N868" s="47" t="str">
        <f t="shared" si="111"/>
        <v/>
      </c>
    </row>
    <row r="869" spans="1:14" x14ac:dyDescent="0.5">
      <c r="A869" s="44">
        <v>867</v>
      </c>
      <c r="B869" s="42"/>
      <c r="C869" s="42"/>
      <c r="D869" s="50">
        <f t="shared" si="104"/>
        <v>0</v>
      </c>
      <c r="E869" s="50">
        <f t="shared" si="105"/>
        <v>0</v>
      </c>
      <c r="I869" s="47" t="str">
        <f t="shared" si="106"/>
        <v/>
      </c>
      <c r="J869" s="47" t="str">
        <f t="shared" si="107"/>
        <v/>
      </c>
      <c r="K869" s="47" t="str">
        <f t="shared" si="108"/>
        <v/>
      </c>
      <c r="L869" s="47" t="str">
        <f t="shared" si="109"/>
        <v/>
      </c>
      <c r="M869" s="47" t="str">
        <f t="shared" si="110"/>
        <v/>
      </c>
      <c r="N869" s="47" t="str">
        <f t="shared" si="111"/>
        <v/>
      </c>
    </row>
    <row r="870" spans="1:14" x14ac:dyDescent="0.5">
      <c r="A870" s="44">
        <v>868</v>
      </c>
      <c r="B870" s="42"/>
      <c r="C870" s="42"/>
      <c r="D870" s="50">
        <f t="shared" si="104"/>
        <v>0</v>
      </c>
      <c r="E870" s="50">
        <f t="shared" si="105"/>
        <v>0</v>
      </c>
      <c r="I870" s="47" t="str">
        <f t="shared" si="106"/>
        <v/>
      </c>
      <c r="J870" s="47" t="str">
        <f t="shared" si="107"/>
        <v/>
      </c>
      <c r="K870" s="47" t="str">
        <f t="shared" si="108"/>
        <v/>
      </c>
      <c r="L870" s="47" t="str">
        <f t="shared" si="109"/>
        <v/>
      </c>
      <c r="M870" s="47" t="str">
        <f t="shared" si="110"/>
        <v/>
      </c>
      <c r="N870" s="47" t="str">
        <f t="shared" si="111"/>
        <v/>
      </c>
    </row>
    <row r="871" spans="1:14" x14ac:dyDescent="0.5">
      <c r="A871" s="44">
        <v>869</v>
      </c>
      <c r="B871" s="42"/>
      <c r="C871" s="42"/>
      <c r="D871" s="50">
        <f t="shared" si="104"/>
        <v>0</v>
      </c>
      <c r="E871" s="50">
        <f t="shared" si="105"/>
        <v>0</v>
      </c>
      <c r="I871" s="47" t="str">
        <f t="shared" si="106"/>
        <v/>
      </c>
      <c r="J871" s="47" t="str">
        <f t="shared" si="107"/>
        <v/>
      </c>
      <c r="K871" s="47" t="str">
        <f t="shared" si="108"/>
        <v/>
      </c>
      <c r="L871" s="47" t="str">
        <f t="shared" si="109"/>
        <v/>
      </c>
      <c r="M871" s="47" t="str">
        <f t="shared" si="110"/>
        <v/>
      </c>
      <c r="N871" s="47" t="str">
        <f t="shared" si="111"/>
        <v/>
      </c>
    </row>
    <row r="872" spans="1:14" x14ac:dyDescent="0.5">
      <c r="A872" s="44">
        <v>870</v>
      </c>
      <c r="B872" s="42"/>
      <c r="C872" s="42"/>
      <c r="D872" s="50">
        <f t="shared" si="104"/>
        <v>0</v>
      </c>
      <c r="E872" s="50">
        <f t="shared" si="105"/>
        <v>0</v>
      </c>
      <c r="I872" s="47" t="str">
        <f t="shared" si="106"/>
        <v/>
      </c>
      <c r="J872" s="47" t="str">
        <f t="shared" si="107"/>
        <v/>
      </c>
      <c r="K872" s="47" t="str">
        <f t="shared" si="108"/>
        <v/>
      </c>
      <c r="L872" s="47" t="str">
        <f t="shared" si="109"/>
        <v/>
      </c>
      <c r="M872" s="47" t="str">
        <f t="shared" si="110"/>
        <v/>
      </c>
      <c r="N872" s="47" t="str">
        <f t="shared" si="111"/>
        <v/>
      </c>
    </row>
    <row r="873" spans="1:14" x14ac:dyDescent="0.5">
      <c r="A873" s="44">
        <v>871</v>
      </c>
      <c r="B873" s="42"/>
      <c r="C873" s="42"/>
      <c r="D873" s="50">
        <f t="shared" si="104"/>
        <v>0</v>
      </c>
      <c r="E873" s="50">
        <f t="shared" si="105"/>
        <v>0</v>
      </c>
      <c r="I873" s="47" t="str">
        <f t="shared" si="106"/>
        <v/>
      </c>
      <c r="J873" s="47" t="str">
        <f t="shared" si="107"/>
        <v/>
      </c>
      <c r="K873" s="47" t="str">
        <f t="shared" si="108"/>
        <v/>
      </c>
      <c r="L873" s="47" t="str">
        <f t="shared" si="109"/>
        <v/>
      </c>
      <c r="M873" s="47" t="str">
        <f t="shared" si="110"/>
        <v/>
      </c>
      <c r="N873" s="47" t="str">
        <f t="shared" si="111"/>
        <v/>
      </c>
    </row>
    <row r="874" spans="1:14" x14ac:dyDescent="0.5">
      <c r="A874" s="44">
        <v>872</v>
      </c>
      <c r="B874" s="42"/>
      <c r="C874" s="42"/>
      <c r="D874" s="50">
        <f t="shared" si="104"/>
        <v>0</v>
      </c>
      <c r="E874" s="50">
        <f t="shared" si="105"/>
        <v>0</v>
      </c>
      <c r="I874" s="47" t="str">
        <f t="shared" si="106"/>
        <v/>
      </c>
      <c r="J874" s="47" t="str">
        <f t="shared" si="107"/>
        <v/>
      </c>
      <c r="K874" s="47" t="str">
        <f t="shared" si="108"/>
        <v/>
      </c>
      <c r="L874" s="47" t="str">
        <f t="shared" si="109"/>
        <v/>
      </c>
      <c r="M874" s="47" t="str">
        <f t="shared" si="110"/>
        <v/>
      </c>
      <c r="N874" s="47" t="str">
        <f t="shared" si="111"/>
        <v/>
      </c>
    </row>
    <row r="875" spans="1:14" x14ac:dyDescent="0.5">
      <c r="A875" s="44">
        <v>873</v>
      </c>
      <c r="B875" s="42"/>
      <c r="C875" s="42"/>
      <c r="D875" s="50">
        <f t="shared" si="104"/>
        <v>0</v>
      </c>
      <c r="E875" s="50">
        <f t="shared" si="105"/>
        <v>0</v>
      </c>
      <c r="I875" s="47" t="str">
        <f t="shared" si="106"/>
        <v/>
      </c>
      <c r="J875" s="47" t="str">
        <f t="shared" si="107"/>
        <v/>
      </c>
      <c r="K875" s="47" t="str">
        <f t="shared" si="108"/>
        <v/>
      </c>
      <c r="L875" s="47" t="str">
        <f t="shared" si="109"/>
        <v/>
      </c>
      <c r="M875" s="47" t="str">
        <f t="shared" si="110"/>
        <v/>
      </c>
      <c r="N875" s="47" t="str">
        <f t="shared" si="111"/>
        <v/>
      </c>
    </row>
    <row r="876" spans="1:14" x14ac:dyDescent="0.5">
      <c r="A876" s="44">
        <v>874</v>
      </c>
      <c r="B876" s="42"/>
      <c r="C876" s="42"/>
      <c r="D876" s="50">
        <f t="shared" si="104"/>
        <v>0</v>
      </c>
      <c r="E876" s="50">
        <f t="shared" si="105"/>
        <v>0</v>
      </c>
      <c r="I876" s="47" t="str">
        <f t="shared" si="106"/>
        <v/>
      </c>
      <c r="J876" s="47" t="str">
        <f t="shared" si="107"/>
        <v/>
      </c>
      <c r="K876" s="47" t="str">
        <f t="shared" si="108"/>
        <v/>
      </c>
      <c r="L876" s="47" t="str">
        <f t="shared" si="109"/>
        <v/>
      </c>
      <c r="M876" s="47" t="str">
        <f t="shared" si="110"/>
        <v/>
      </c>
      <c r="N876" s="47" t="str">
        <f t="shared" si="111"/>
        <v/>
      </c>
    </row>
    <row r="877" spans="1:14" x14ac:dyDescent="0.5">
      <c r="A877" s="44">
        <v>875</v>
      </c>
      <c r="B877" s="42"/>
      <c r="C877" s="42"/>
      <c r="D877" s="50">
        <f t="shared" si="104"/>
        <v>0</v>
      </c>
      <c r="E877" s="50">
        <f t="shared" si="105"/>
        <v>0</v>
      </c>
      <c r="I877" s="47" t="str">
        <f t="shared" si="106"/>
        <v/>
      </c>
      <c r="J877" s="47" t="str">
        <f t="shared" si="107"/>
        <v/>
      </c>
      <c r="K877" s="47" t="str">
        <f t="shared" si="108"/>
        <v/>
      </c>
      <c r="L877" s="47" t="str">
        <f t="shared" si="109"/>
        <v/>
      </c>
      <c r="M877" s="47" t="str">
        <f t="shared" si="110"/>
        <v/>
      </c>
      <c r="N877" s="47" t="str">
        <f t="shared" si="111"/>
        <v/>
      </c>
    </row>
    <row r="878" spans="1:14" x14ac:dyDescent="0.5">
      <c r="A878" s="44">
        <v>876</v>
      </c>
      <c r="B878" s="42"/>
      <c r="C878" s="42"/>
      <c r="D878" s="50">
        <f t="shared" si="104"/>
        <v>0</v>
      </c>
      <c r="E878" s="50">
        <f t="shared" si="105"/>
        <v>0</v>
      </c>
      <c r="I878" s="47" t="str">
        <f t="shared" si="106"/>
        <v/>
      </c>
      <c r="J878" s="47" t="str">
        <f t="shared" si="107"/>
        <v/>
      </c>
      <c r="K878" s="47" t="str">
        <f t="shared" si="108"/>
        <v/>
      </c>
      <c r="L878" s="47" t="str">
        <f t="shared" si="109"/>
        <v/>
      </c>
      <c r="M878" s="47" t="str">
        <f t="shared" si="110"/>
        <v/>
      </c>
      <c r="N878" s="47" t="str">
        <f t="shared" si="111"/>
        <v/>
      </c>
    </row>
    <row r="879" spans="1:14" x14ac:dyDescent="0.5">
      <c r="A879" s="44">
        <v>877</v>
      </c>
      <c r="B879" s="42"/>
      <c r="C879" s="42"/>
      <c r="D879" s="50">
        <f t="shared" si="104"/>
        <v>0</v>
      </c>
      <c r="E879" s="50">
        <f t="shared" si="105"/>
        <v>0</v>
      </c>
      <c r="I879" s="47" t="str">
        <f t="shared" si="106"/>
        <v/>
      </c>
      <c r="J879" s="47" t="str">
        <f t="shared" si="107"/>
        <v/>
      </c>
      <c r="K879" s="47" t="str">
        <f t="shared" si="108"/>
        <v/>
      </c>
      <c r="L879" s="47" t="str">
        <f t="shared" si="109"/>
        <v/>
      </c>
      <c r="M879" s="47" t="str">
        <f t="shared" si="110"/>
        <v/>
      </c>
      <c r="N879" s="47" t="str">
        <f t="shared" si="111"/>
        <v/>
      </c>
    </row>
    <row r="880" spans="1:14" x14ac:dyDescent="0.5">
      <c r="A880" s="44">
        <v>878</v>
      </c>
      <c r="B880" s="42"/>
      <c r="C880" s="42"/>
      <c r="D880" s="50">
        <f t="shared" si="104"/>
        <v>0</v>
      </c>
      <c r="E880" s="50">
        <f t="shared" si="105"/>
        <v>0</v>
      </c>
      <c r="I880" s="47" t="str">
        <f t="shared" si="106"/>
        <v/>
      </c>
      <c r="J880" s="47" t="str">
        <f t="shared" si="107"/>
        <v/>
      </c>
      <c r="K880" s="47" t="str">
        <f t="shared" si="108"/>
        <v/>
      </c>
      <c r="L880" s="47" t="str">
        <f t="shared" si="109"/>
        <v/>
      </c>
      <c r="M880" s="47" t="str">
        <f t="shared" si="110"/>
        <v/>
      </c>
      <c r="N880" s="47" t="str">
        <f t="shared" si="111"/>
        <v/>
      </c>
    </row>
    <row r="881" spans="1:14" x14ac:dyDescent="0.5">
      <c r="A881" s="44">
        <v>879</v>
      </c>
      <c r="B881" s="42"/>
      <c r="C881" s="42"/>
      <c r="D881" s="50">
        <f t="shared" si="104"/>
        <v>0</v>
      </c>
      <c r="E881" s="50">
        <f t="shared" si="105"/>
        <v>0</v>
      </c>
      <c r="I881" s="47" t="str">
        <f t="shared" si="106"/>
        <v/>
      </c>
      <c r="J881" s="47" t="str">
        <f t="shared" si="107"/>
        <v/>
      </c>
      <c r="K881" s="47" t="str">
        <f t="shared" si="108"/>
        <v/>
      </c>
      <c r="L881" s="47" t="str">
        <f t="shared" si="109"/>
        <v/>
      </c>
      <c r="M881" s="47" t="str">
        <f t="shared" si="110"/>
        <v/>
      </c>
      <c r="N881" s="47" t="str">
        <f t="shared" si="111"/>
        <v/>
      </c>
    </row>
    <row r="882" spans="1:14" x14ac:dyDescent="0.5">
      <c r="A882" s="44">
        <v>880</v>
      </c>
      <c r="B882" s="42"/>
      <c r="C882" s="42"/>
      <c r="D882" s="50">
        <f t="shared" si="104"/>
        <v>0</v>
      </c>
      <c r="E882" s="50">
        <f t="shared" si="105"/>
        <v>0</v>
      </c>
      <c r="I882" s="47" t="str">
        <f t="shared" si="106"/>
        <v/>
      </c>
      <c r="J882" s="47" t="str">
        <f t="shared" si="107"/>
        <v/>
      </c>
      <c r="K882" s="47" t="str">
        <f t="shared" si="108"/>
        <v/>
      </c>
      <c r="L882" s="47" t="str">
        <f t="shared" si="109"/>
        <v/>
      </c>
      <c r="M882" s="47" t="str">
        <f t="shared" si="110"/>
        <v/>
      </c>
      <c r="N882" s="47" t="str">
        <f t="shared" si="111"/>
        <v/>
      </c>
    </row>
    <row r="883" spans="1:14" x14ac:dyDescent="0.5">
      <c r="A883" s="44">
        <v>881</v>
      </c>
      <c r="B883" s="42"/>
      <c r="C883" s="42"/>
      <c r="D883" s="50">
        <f t="shared" si="104"/>
        <v>0</v>
      </c>
      <c r="E883" s="50">
        <f t="shared" si="105"/>
        <v>0</v>
      </c>
      <c r="I883" s="47" t="str">
        <f t="shared" si="106"/>
        <v/>
      </c>
      <c r="J883" s="47" t="str">
        <f t="shared" si="107"/>
        <v/>
      </c>
      <c r="K883" s="47" t="str">
        <f t="shared" si="108"/>
        <v/>
      </c>
      <c r="L883" s="47" t="str">
        <f t="shared" si="109"/>
        <v/>
      </c>
      <c r="M883" s="47" t="str">
        <f t="shared" si="110"/>
        <v/>
      </c>
      <c r="N883" s="47" t="str">
        <f t="shared" si="111"/>
        <v/>
      </c>
    </row>
    <row r="884" spans="1:14" x14ac:dyDescent="0.5">
      <c r="A884" s="44">
        <v>882</v>
      </c>
      <c r="B884" s="42"/>
      <c r="C884" s="42"/>
      <c r="D884" s="50">
        <f t="shared" si="104"/>
        <v>0</v>
      </c>
      <c r="E884" s="50">
        <f t="shared" si="105"/>
        <v>0</v>
      </c>
      <c r="I884" s="47" t="str">
        <f t="shared" si="106"/>
        <v/>
      </c>
      <c r="J884" s="47" t="str">
        <f t="shared" si="107"/>
        <v/>
      </c>
      <c r="K884" s="47" t="str">
        <f t="shared" si="108"/>
        <v/>
      </c>
      <c r="L884" s="47" t="str">
        <f t="shared" si="109"/>
        <v/>
      </c>
      <c r="M884" s="47" t="str">
        <f t="shared" si="110"/>
        <v/>
      </c>
      <c r="N884" s="47" t="str">
        <f t="shared" si="111"/>
        <v/>
      </c>
    </row>
    <row r="885" spans="1:14" x14ac:dyDescent="0.5">
      <c r="A885" s="44">
        <v>883</v>
      </c>
      <c r="B885" s="42"/>
      <c r="C885" s="42"/>
      <c r="D885" s="50">
        <f t="shared" si="104"/>
        <v>0</v>
      </c>
      <c r="E885" s="50">
        <f t="shared" si="105"/>
        <v>0</v>
      </c>
      <c r="I885" s="47" t="str">
        <f t="shared" si="106"/>
        <v/>
      </c>
      <c r="J885" s="47" t="str">
        <f t="shared" si="107"/>
        <v/>
      </c>
      <c r="K885" s="47" t="str">
        <f t="shared" si="108"/>
        <v/>
      </c>
      <c r="L885" s="47" t="str">
        <f t="shared" si="109"/>
        <v/>
      </c>
      <c r="M885" s="47" t="str">
        <f t="shared" si="110"/>
        <v/>
      </c>
      <c r="N885" s="47" t="str">
        <f t="shared" si="111"/>
        <v/>
      </c>
    </row>
    <row r="886" spans="1:14" x14ac:dyDescent="0.5">
      <c r="A886" s="44">
        <v>884</v>
      </c>
      <c r="B886" s="42"/>
      <c r="C886" s="42"/>
      <c r="D886" s="50">
        <f t="shared" si="104"/>
        <v>0</v>
      </c>
      <c r="E886" s="50">
        <f t="shared" si="105"/>
        <v>0</v>
      </c>
      <c r="I886" s="47" t="str">
        <f t="shared" si="106"/>
        <v/>
      </c>
      <c r="J886" s="47" t="str">
        <f t="shared" si="107"/>
        <v/>
      </c>
      <c r="K886" s="47" t="str">
        <f t="shared" si="108"/>
        <v/>
      </c>
      <c r="L886" s="47" t="str">
        <f t="shared" si="109"/>
        <v/>
      </c>
      <c r="M886" s="47" t="str">
        <f t="shared" si="110"/>
        <v/>
      </c>
      <c r="N886" s="47" t="str">
        <f t="shared" si="111"/>
        <v/>
      </c>
    </row>
    <row r="887" spans="1:14" x14ac:dyDescent="0.5">
      <c r="A887" s="44">
        <v>885</v>
      </c>
      <c r="B887" s="42"/>
      <c r="C887" s="42"/>
      <c r="D887" s="50">
        <f t="shared" si="104"/>
        <v>0</v>
      </c>
      <c r="E887" s="50">
        <f t="shared" si="105"/>
        <v>0</v>
      </c>
      <c r="I887" s="47" t="str">
        <f t="shared" si="106"/>
        <v/>
      </c>
      <c r="J887" s="47" t="str">
        <f t="shared" si="107"/>
        <v/>
      </c>
      <c r="K887" s="47" t="str">
        <f t="shared" si="108"/>
        <v/>
      </c>
      <c r="L887" s="47" t="str">
        <f t="shared" si="109"/>
        <v/>
      </c>
      <c r="M887" s="47" t="str">
        <f t="shared" si="110"/>
        <v/>
      </c>
      <c r="N887" s="47" t="str">
        <f t="shared" si="111"/>
        <v/>
      </c>
    </row>
    <row r="888" spans="1:14" x14ac:dyDescent="0.5">
      <c r="A888" s="44">
        <v>886</v>
      </c>
      <c r="B888" s="42"/>
      <c r="C888" s="42"/>
      <c r="D888" s="50">
        <f t="shared" si="104"/>
        <v>0</v>
      </c>
      <c r="E888" s="50">
        <f t="shared" si="105"/>
        <v>0</v>
      </c>
      <c r="I888" s="47" t="str">
        <f t="shared" si="106"/>
        <v/>
      </c>
      <c r="J888" s="47" t="str">
        <f t="shared" si="107"/>
        <v/>
      </c>
      <c r="K888" s="47" t="str">
        <f t="shared" si="108"/>
        <v/>
      </c>
      <c r="L888" s="47" t="str">
        <f t="shared" si="109"/>
        <v/>
      </c>
      <c r="M888" s="47" t="str">
        <f t="shared" si="110"/>
        <v/>
      </c>
      <c r="N888" s="47" t="str">
        <f t="shared" si="111"/>
        <v/>
      </c>
    </row>
    <row r="889" spans="1:14" x14ac:dyDescent="0.5">
      <c r="A889" s="44">
        <v>887</v>
      </c>
      <c r="B889" s="42"/>
      <c r="C889" s="42"/>
      <c r="D889" s="50">
        <f t="shared" si="104"/>
        <v>0</v>
      </c>
      <c r="E889" s="50">
        <f t="shared" si="105"/>
        <v>0</v>
      </c>
      <c r="I889" s="47" t="str">
        <f t="shared" si="106"/>
        <v/>
      </c>
      <c r="J889" s="47" t="str">
        <f t="shared" si="107"/>
        <v/>
      </c>
      <c r="K889" s="47" t="str">
        <f t="shared" si="108"/>
        <v/>
      </c>
      <c r="L889" s="47" t="str">
        <f t="shared" si="109"/>
        <v/>
      </c>
      <c r="M889" s="47" t="str">
        <f t="shared" si="110"/>
        <v/>
      </c>
      <c r="N889" s="47" t="str">
        <f t="shared" si="111"/>
        <v/>
      </c>
    </row>
    <row r="890" spans="1:14" x14ac:dyDescent="0.5">
      <c r="A890" s="44">
        <v>888</v>
      </c>
      <c r="B890" s="42"/>
      <c r="C890" s="42"/>
      <c r="D890" s="50">
        <f t="shared" si="104"/>
        <v>0</v>
      </c>
      <c r="E890" s="50">
        <f t="shared" si="105"/>
        <v>0</v>
      </c>
      <c r="I890" s="47" t="str">
        <f t="shared" si="106"/>
        <v/>
      </c>
      <c r="J890" s="47" t="str">
        <f t="shared" si="107"/>
        <v/>
      </c>
      <c r="K890" s="47" t="str">
        <f t="shared" si="108"/>
        <v/>
      </c>
      <c r="L890" s="47" t="str">
        <f t="shared" si="109"/>
        <v/>
      </c>
      <c r="M890" s="47" t="str">
        <f t="shared" si="110"/>
        <v/>
      </c>
      <c r="N890" s="47" t="str">
        <f t="shared" si="111"/>
        <v/>
      </c>
    </row>
    <row r="891" spans="1:14" x14ac:dyDescent="0.5">
      <c r="A891" s="44">
        <v>889</v>
      </c>
      <c r="B891" s="42"/>
      <c r="C891" s="42"/>
      <c r="D891" s="50">
        <f t="shared" si="104"/>
        <v>0</v>
      </c>
      <c r="E891" s="50">
        <f t="shared" si="105"/>
        <v>0</v>
      </c>
      <c r="I891" s="47" t="str">
        <f t="shared" si="106"/>
        <v/>
      </c>
      <c r="J891" s="47" t="str">
        <f t="shared" si="107"/>
        <v/>
      </c>
      <c r="K891" s="47" t="str">
        <f t="shared" si="108"/>
        <v/>
      </c>
      <c r="L891" s="47" t="str">
        <f t="shared" si="109"/>
        <v/>
      </c>
      <c r="M891" s="47" t="str">
        <f t="shared" si="110"/>
        <v/>
      </c>
      <c r="N891" s="47" t="str">
        <f t="shared" si="111"/>
        <v/>
      </c>
    </row>
    <row r="892" spans="1:14" x14ac:dyDescent="0.5">
      <c r="A892" s="44">
        <v>890</v>
      </c>
      <c r="B892" s="42"/>
      <c r="C892" s="42"/>
      <c r="D892" s="50">
        <f t="shared" si="104"/>
        <v>0</v>
      </c>
      <c r="E892" s="50">
        <f t="shared" si="105"/>
        <v>0</v>
      </c>
      <c r="I892" s="47" t="str">
        <f t="shared" si="106"/>
        <v/>
      </c>
      <c r="J892" s="47" t="str">
        <f t="shared" si="107"/>
        <v/>
      </c>
      <c r="K892" s="47" t="str">
        <f t="shared" si="108"/>
        <v/>
      </c>
      <c r="L892" s="47" t="str">
        <f t="shared" si="109"/>
        <v/>
      </c>
      <c r="M892" s="47" t="str">
        <f t="shared" si="110"/>
        <v/>
      </c>
      <c r="N892" s="47" t="str">
        <f t="shared" si="111"/>
        <v/>
      </c>
    </row>
    <row r="893" spans="1:14" x14ac:dyDescent="0.5">
      <c r="A893" s="44">
        <v>891</v>
      </c>
      <c r="B893" s="42"/>
      <c r="C893" s="42"/>
      <c r="D893" s="50">
        <f t="shared" si="104"/>
        <v>0</v>
      </c>
      <c r="E893" s="50">
        <f t="shared" si="105"/>
        <v>0</v>
      </c>
      <c r="I893" s="47" t="str">
        <f t="shared" si="106"/>
        <v/>
      </c>
      <c r="J893" s="47" t="str">
        <f t="shared" si="107"/>
        <v/>
      </c>
      <c r="K893" s="47" t="str">
        <f t="shared" si="108"/>
        <v/>
      </c>
      <c r="L893" s="47" t="str">
        <f t="shared" si="109"/>
        <v/>
      </c>
      <c r="M893" s="47" t="str">
        <f t="shared" si="110"/>
        <v/>
      </c>
      <c r="N893" s="47" t="str">
        <f t="shared" si="111"/>
        <v/>
      </c>
    </row>
    <row r="894" spans="1:14" x14ac:dyDescent="0.5">
      <c r="A894" s="44">
        <v>892</v>
      </c>
      <c r="B894" s="42"/>
      <c r="C894" s="42"/>
      <c r="D894" s="50">
        <f t="shared" si="104"/>
        <v>0</v>
      </c>
      <c r="E894" s="50">
        <f t="shared" si="105"/>
        <v>0</v>
      </c>
      <c r="I894" s="47" t="str">
        <f t="shared" si="106"/>
        <v/>
      </c>
      <c r="J894" s="47" t="str">
        <f t="shared" si="107"/>
        <v/>
      </c>
      <c r="K894" s="47" t="str">
        <f t="shared" si="108"/>
        <v/>
      </c>
      <c r="L894" s="47" t="str">
        <f t="shared" si="109"/>
        <v/>
      </c>
      <c r="M894" s="47" t="str">
        <f t="shared" si="110"/>
        <v/>
      </c>
      <c r="N894" s="47" t="str">
        <f t="shared" si="111"/>
        <v/>
      </c>
    </row>
    <row r="895" spans="1:14" x14ac:dyDescent="0.5">
      <c r="A895" s="44">
        <v>893</v>
      </c>
      <c r="B895" s="42"/>
      <c r="C895" s="42"/>
      <c r="D895" s="50">
        <f t="shared" si="104"/>
        <v>0</v>
      </c>
      <c r="E895" s="50">
        <f t="shared" si="105"/>
        <v>0</v>
      </c>
      <c r="I895" s="47" t="str">
        <f t="shared" si="106"/>
        <v/>
      </c>
      <c r="J895" s="47" t="str">
        <f t="shared" si="107"/>
        <v/>
      </c>
      <c r="K895" s="47" t="str">
        <f t="shared" si="108"/>
        <v/>
      </c>
      <c r="L895" s="47" t="str">
        <f t="shared" si="109"/>
        <v/>
      </c>
      <c r="M895" s="47" t="str">
        <f t="shared" si="110"/>
        <v/>
      </c>
      <c r="N895" s="47" t="str">
        <f t="shared" si="111"/>
        <v/>
      </c>
    </row>
    <row r="896" spans="1:14" x14ac:dyDescent="0.5">
      <c r="A896" s="44">
        <v>894</v>
      </c>
      <c r="B896" s="42"/>
      <c r="C896" s="42"/>
      <c r="D896" s="50">
        <f t="shared" si="104"/>
        <v>0</v>
      </c>
      <c r="E896" s="50">
        <f t="shared" si="105"/>
        <v>0</v>
      </c>
      <c r="I896" s="47" t="str">
        <f t="shared" si="106"/>
        <v/>
      </c>
      <c r="J896" s="47" t="str">
        <f t="shared" si="107"/>
        <v/>
      </c>
      <c r="K896" s="47" t="str">
        <f t="shared" si="108"/>
        <v/>
      </c>
      <c r="L896" s="47" t="str">
        <f t="shared" si="109"/>
        <v/>
      </c>
      <c r="M896" s="47" t="str">
        <f t="shared" si="110"/>
        <v/>
      </c>
      <c r="N896" s="47" t="str">
        <f t="shared" si="111"/>
        <v/>
      </c>
    </row>
    <row r="897" spans="1:14" x14ac:dyDescent="0.5">
      <c r="A897" s="44">
        <v>895</v>
      </c>
      <c r="B897" s="42"/>
      <c r="C897" s="42"/>
      <c r="D897" s="50">
        <f t="shared" si="104"/>
        <v>0</v>
      </c>
      <c r="E897" s="50">
        <f t="shared" si="105"/>
        <v>0</v>
      </c>
      <c r="I897" s="47" t="str">
        <f t="shared" si="106"/>
        <v/>
      </c>
      <c r="J897" s="47" t="str">
        <f t="shared" si="107"/>
        <v/>
      </c>
      <c r="K897" s="47" t="str">
        <f t="shared" si="108"/>
        <v/>
      </c>
      <c r="L897" s="47" t="str">
        <f t="shared" si="109"/>
        <v/>
      </c>
      <c r="M897" s="47" t="str">
        <f t="shared" si="110"/>
        <v/>
      </c>
      <c r="N897" s="47" t="str">
        <f t="shared" si="111"/>
        <v/>
      </c>
    </row>
    <row r="898" spans="1:14" x14ac:dyDescent="0.5">
      <c r="A898" s="44">
        <v>896</v>
      </c>
      <c r="B898" s="42"/>
      <c r="C898" s="42"/>
      <c r="D898" s="50">
        <f t="shared" si="104"/>
        <v>0</v>
      </c>
      <c r="E898" s="50">
        <f t="shared" si="105"/>
        <v>0</v>
      </c>
      <c r="I898" s="47" t="str">
        <f t="shared" si="106"/>
        <v/>
      </c>
      <c r="J898" s="47" t="str">
        <f t="shared" si="107"/>
        <v/>
      </c>
      <c r="K898" s="47" t="str">
        <f t="shared" si="108"/>
        <v/>
      </c>
      <c r="L898" s="47" t="str">
        <f t="shared" si="109"/>
        <v/>
      </c>
      <c r="M898" s="47" t="str">
        <f t="shared" si="110"/>
        <v/>
      </c>
      <c r="N898" s="47" t="str">
        <f t="shared" si="111"/>
        <v/>
      </c>
    </row>
    <row r="899" spans="1:14" x14ac:dyDescent="0.5">
      <c r="A899" s="44">
        <v>897</v>
      </c>
      <c r="B899" s="42"/>
      <c r="C899" s="42"/>
      <c r="D899" s="50">
        <f t="shared" ref="D899:D962" si="112">COUNT(B899)</f>
        <v>0</v>
      </c>
      <c r="E899" s="50">
        <f t="shared" ref="E899:E962" si="113">COUNT(C899)</f>
        <v>0</v>
      </c>
      <c r="I899" s="47" t="str">
        <f t="shared" si="106"/>
        <v/>
      </c>
      <c r="J899" s="47" t="str">
        <f t="shared" si="107"/>
        <v/>
      </c>
      <c r="K899" s="47" t="str">
        <f t="shared" si="108"/>
        <v/>
      </c>
      <c r="L899" s="47" t="str">
        <f t="shared" si="109"/>
        <v/>
      </c>
      <c r="M899" s="47" t="str">
        <f t="shared" si="110"/>
        <v/>
      </c>
      <c r="N899" s="47" t="str">
        <f t="shared" si="111"/>
        <v/>
      </c>
    </row>
    <row r="900" spans="1:14" x14ac:dyDescent="0.5">
      <c r="A900" s="44">
        <v>898</v>
      </c>
      <c r="B900" s="42"/>
      <c r="C900" s="42"/>
      <c r="D900" s="50">
        <f t="shared" si="112"/>
        <v>0</v>
      </c>
      <c r="E900" s="50">
        <f t="shared" si="113"/>
        <v>0</v>
      </c>
      <c r="I900" s="47" t="str">
        <f t="shared" ref="I900:I963" si="114">IF(D900=0,"",B900-B$1003)</f>
        <v/>
      </c>
      <c r="J900" s="47" t="str">
        <f t="shared" ref="J900:J963" si="115">IF(E900=0,"",C900-C$1003)</f>
        <v/>
      </c>
      <c r="K900" s="47" t="str">
        <f t="shared" ref="K900:K963" si="116">IF(D900=0,"",ABS(I900))</f>
        <v/>
      </c>
      <c r="L900" s="47" t="str">
        <f t="shared" ref="L900:L963" si="117">IF(E900=0,"",ABS(J900))</f>
        <v/>
      </c>
      <c r="M900" s="47" t="str">
        <f t="shared" ref="M900:M963" si="118">IF(D900=0,"",(K900-K$1006)^2)</f>
        <v/>
      </c>
      <c r="N900" s="47" t="str">
        <f t="shared" ref="N900:N963" si="119">IF(E900=0,"",(L900-L$1006)^2)</f>
        <v/>
      </c>
    </row>
    <row r="901" spans="1:14" x14ac:dyDescent="0.5">
      <c r="A901" s="44">
        <v>899</v>
      </c>
      <c r="B901" s="42"/>
      <c r="C901" s="42"/>
      <c r="D901" s="50">
        <f t="shared" si="112"/>
        <v>0</v>
      </c>
      <c r="E901" s="50">
        <f t="shared" si="113"/>
        <v>0</v>
      </c>
      <c r="I901" s="47" t="str">
        <f t="shared" si="114"/>
        <v/>
      </c>
      <c r="J901" s="47" t="str">
        <f t="shared" si="115"/>
        <v/>
      </c>
      <c r="K901" s="47" t="str">
        <f t="shared" si="116"/>
        <v/>
      </c>
      <c r="L901" s="47" t="str">
        <f t="shared" si="117"/>
        <v/>
      </c>
      <c r="M901" s="47" t="str">
        <f t="shared" si="118"/>
        <v/>
      </c>
      <c r="N901" s="47" t="str">
        <f t="shared" si="119"/>
        <v/>
      </c>
    </row>
    <row r="902" spans="1:14" x14ac:dyDescent="0.5">
      <c r="A902" s="44">
        <v>900</v>
      </c>
      <c r="B902" s="42"/>
      <c r="C902" s="42"/>
      <c r="D902" s="50">
        <f t="shared" si="112"/>
        <v>0</v>
      </c>
      <c r="E902" s="50">
        <f t="shared" si="113"/>
        <v>0</v>
      </c>
      <c r="I902" s="47" t="str">
        <f t="shared" si="114"/>
        <v/>
      </c>
      <c r="J902" s="47" t="str">
        <f t="shared" si="115"/>
        <v/>
      </c>
      <c r="K902" s="47" t="str">
        <f t="shared" si="116"/>
        <v/>
      </c>
      <c r="L902" s="47" t="str">
        <f t="shared" si="117"/>
        <v/>
      </c>
      <c r="M902" s="47" t="str">
        <f t="shared" si="118"/>
        <v/>
      </c>
      <c r="N902" s="47" t="str">
        <f t="shared" si="119"/>
        <v/>
      </c>
    </row>
    <row r="903" spans="1:14" x14ac:dyDescent="0.5">
      <c r="A903" s="44">
        <v>901</v>
      </c>
      <c r="B903" s="42"/>
      <c r="C903" s="42"/>
      <c r="D903" s="50">
        <f t="shared" si="112"/>
        <v>0</v>
      </c>
      <c r="E903" s="50">
        <f t="shared" si="113"/>
        <v>0</v>
      </c>
      <c r="I903" s="47" t="str">
        <f t="shared" si="114"/>
        <v/>
      </c>
      <c r="J903" s="47" t="str">
        <f t="shared" si="115"/>
        <v/>
      </c>
      <c r="K903" s="47" t="str">
        <f t="shared" si="116"/>
        <v/>
      </c>
      <c r="L903" s="47" t="str">
        <f t="shared" si="117"/>
        <v/>
      </c>
      <c r="M903" s="47" t="str">
        <f t="shared" si="118"/>
        <v/>
      </c>
      <c r="N903" s="47" t="str">
        <f t="shared" si="119"/>
        <v/>
      </c>
    </row>
    <row r="904" spans="1:14" x14ac:dyDescent="0.5">
      <c r="A904" s="44">
        <v>902</v>
      </c>
      <c r="B904" s="42"/>
      <c r="C904" s="42"/>
      <c r="D904" s="50">
        <f t="shared" si="112"/>
        <v>0</v>
      </c>
      <c r="E904" s="50">
        <f t="shared" si="113"/>
        <v>0</v>
      </c>
      <c r="I904" s="47" t="str">
        <f t="shared" si="114"/>
        <v/>
      </c>
      <c r="J904" s="47" t="str">
        <f t="shared" si="115"/>
        <v/>
      </c>
      <c r="K904" s="47" t="str">
        <f t="shared" si="116"/>
        <v/>
      </c>
      <c r="L904" s="47" t="str">
        <f t="shared" si="117"/>
        <v/>
      </c>
      <c r="M904" s="47" t="str">
        <f t="shared" si="118"/>
        <v/>
      </c>
      <c r="N904" s="47" t="str">
        <f t="shared" si="119"/>
        <v/>
      </c>
    </row>
    <row r="905" spans="1:14" x14ac:dyDescent="0.5">
      <c r="A905" s="44">
        <v>903</v>
      </c>
      <c r="B905" s="42"/>
      <c r="C905" s="42"/>
      <c r="D905" s="50">
        <f t="shared" si="112"/>
        <v>0</v>
      </c>
      <c r="E905" s="50">
        <f t="shared" si="113"/>
        <v>0</v>
      </c>
      <c r="I905" s="47" t="str">
        <f t="shared" si="114"/>
        <v/>
      </c>
      <c r="J905" s="47" t="str">
        <f t="shared" si="115"/>
        <v/>
      </c>
      <c r="K905" s="47" t="str">
        <f t="shared" si="116"/>
        <v/>
      </c>
      <c r="L905" s="47" t="str">
        <f t="shared" si="117"/>
        <v/>
      </c>
      <c r="M905" s="47" t="str">
        <f t="shared" si="118"/>
        <v/>
      </c>
      <c r="N905" s="47" t="str">
        <f t="shared" si="119"/>
        <v/>
      </c>
    </row>
    <row r="906" spans="1:14" x14ac:dyDescent="0.5">
      <c r="A906" s="44">
        <v>904</v>
      </c>
      <c r="B906" s="42"/>
      <c r="C906" s="42"/>
      <c r="D906" s="50">
        <f t="shared" si="112"/>
        <v>0</v>
      </c>
      <c r="E906" s="50">
        <f t="shared" si="113"/>
        <v>0</v>
      </c>
      <c r="I906" s="47" t="str">
        <f t="shared" si="114"/>
        <v/>
      </c>
      <c r="J906" s="47" t="str">
        <f t="shared" si="115"/>
        <v/>
      </c>
      <c r="K906" s="47" t="str">
        <f t="shared" si="116"/>
        <v/>
      </c>
      <c r="L906" s="47" t="str">
        <f t="shared" si="117"/>
        <v/>
      </c>
      <c r="M906" s="47" t="str">
        <f t="shared" si="118"/>
        <v/>
      </c>
      <c r="N906" s="47" t="str">
        <f t="shared" si="119"/>
        <v/>
      </c>
    </row>
    <row r="907" spans="1:14" x14ac:dyDescent="0.5">
      <c r="A907" s="44">
        <v>905</v>
      </c>
      <c r="B907" s="42"/>
      <c r="C907" s="42"/>
      <c r="D907" s="50">
        <f t="shared" si="112"/>
        <v>0</v>
      </c>
      <c r="E907" s="50">
        <f t="shared" si="113"/>
        <v>0</v>
      </c>
      <c r="I907" s="47" t="str">
        <f t="shared" si="114"/>
        <v/>
      </c>
      <c r="J907" s="47" t="str">
        <f t="shared" si="115"/>
        <v/>
      </c>
      <c r="K907" s="47" t="str">
        <f t="shared" si="116"/>
        <v/>
      </c>
      <c r="L907" s="47" t="str">
        <f t="shared" si="117"/>
        <v/>
      </c>
      <c r="M907" s="47" t="str">
        <f t="shared" si="118"/>
        <v/>
      </c>
      <c r="N907" s="47" t="str">
        <f t="shared" si="119"/>
        <v/>
      </c>
    </row>
    <row r="908" spans="1:14" x14ac:dyDescent="0.5">
      <c r="A908" s="44">
        <v>906</v>
      </c>
      <c r="B908" s="42"/>
      <c r="C908" s="42"/>
      <c r="D908" s="50">
        <f t="shared" si="112"/>
        <v>0</v>
      </c>
      <c r="E908" s="50">
        <f t="shared" si="113"/>
        <v>0</v>
      </c>
      <c r="I908" s="47" t="str">
        <f t="shared" si="114"/>
        <v/>
      </c>
      <c r="J908" s="47" t="str">
        <f t="shared" si="115"/>
        <v/>
      </c>
      <c r="K908" s="47" t="str">
        <f t="shared" si="116"/>
        <v/>
      </c>
      <c r="L908" s="47" t="str">
        <f t="shared" si="117"/>
        <v/>
      </c>
      <c r="M908" s="47" t="str">
        <f t="shared" si="118"/>
        <v/>
      </c>
      <c r="N908" s="47" t="str">
        <f t="shared" si="119"/>
        <v/>
      </c>
    </row>
    <row r="909" spans="1:14" x14ac:dyDescent="0.5">
      <c r="A909" s="44">
        <v>907</v>
      </c>
      <c r="B909" s="42"/>
      <c r="C909" s="42"/>
      <c r="D909" s="50">
        <f t="shared" si="112"/>
        <v>0</v>
      </c>
      <c r="E909" s="50">
        <f t="shared" si="113"/>
        <v>0</v>
      </c>
      <c r="I909" s="47" t="str">
        <f t="shared" si="114"/>
        <v/>
      </c>
      <c r="J909" s="47" t="str">
        <f t="shared" si="115"/>
        <v/>
      </c>
      <c r="K909" s="47" t="str">
        <f t="shared" si="116"/>
        <v/>
      </c>
      <c r="L909" s="47" t="str">
        <f t="shared" si="117"/>
        <v/>
      </c>
      <c r="M909" s="47" t="str">
        <f t="shared" si="118"/>
        <v/>
      </c>
      <c r="N909" s="47" t="str">
        <f t="shared" si="119"/>
        <v/>
      </c>
    </row>
    <row r="910" spans="1:14" x14ac:dyDescent="0.5">
      <c r="A910" s="44">
        <v>908</v>
      </c>
      <c r="B910" s="42"/>
      <c r="C910" s="42"/>
      <c r="D910" s="50">
        <f t="shared" si="112"/>
        <v>0</v>
      </c>
      <c r="E910" s="50">
        <f t="shared" si="113"/>
        <v>0</v>
      </c>
      <c r="I910" s="47" t="str">
        <f t="shared" si="114"/>
        <v/>
      </c>
      <c r="J910" s="47" t="str">
        <f t="shared" si="115"/>
        <v/>
      </c>
      <c r="K910" s="47" t="str">
        <f t="shared" si="116"/>
        <v/>
      </c>
      <c r="L910" s="47" t="str">
        <f t="shared" si="117"/>
        <v/>
      </c>
      <c r="M910" s="47" t="str">
        <f t="shared" si="118"/>
        <v/>
      </c>
      <c r="N910" s="47" t="str">
        <f t="shared" si="119"/>
        <v/>
      </c>
    </row>
    <row r="911" spans="1:14" x14ac:dyDescent="0.5">
      <c r="A911" s="44">
        <v>909</v>
      </c>
      <c r="B911" s="42"/>
      <c r="C911" s="42"/>
      <c r="D911" s="50">
        <f t="shared" si="112"/>
        <v>0</v>
      </c>
      <c r="E911" s="50">
        <f t="shared" si="113"/>
        <v>0</v>
      </c>
      <c r="I911" s="47" t="str">
        <f t="shared" si="114"/>
        <v/>
      </c>
      <c r="J911" s="47" t="str">
        <f t="shared" si="115"/>
        <v/>
      </c>
      <c r="K911" s="47" t="str">
        <f t="shared" si="116"/>
        <v/>
      </c>
      <c r="L911" s="47" t="str">
        <f t="shared" si="117"/>
        <v/>
      </c>
      <c r="M911" s="47" t="str">
        <f t="shared" si="118"/>
        <v/>
      </c>
      <c r="N911" s="47" t="str">
        <f t="shared" si="119"/>
        <v/>
      </c>
    </row>
    <row r="912" spans="1:14" x14ac:dyDescent="0.5">
      <c r="A912" s="44">
        <v>910</v>
      </c>
      <c r="B912" s="42"/>
      <c r="C912" s="42"/>
      <c r="D912" s="50">
        <f t="shared" si="112"/>
        <v>0</v>
      </c>
      <c r="E912" s="50">
        <f t="shared" si="113"/>
        <v>0</v>
      </c>
      <c r="I912" s="47" t="str">
        <f t="shared" si="114"/>
        <v/>
      </c>
      <c r="J912" s="47" t="str">
        <f t="shared" si="115"/>
        <v/>
      </c>
      <c r="K912" s="47" t="str">
        <f t="shared" si="116"/>
        <v/>
      </c>
      <c r="L912" s="47" t="str">
        <f t="shared" si="117"/>
        <v/>
      </c>
      <c r="M912" s="47" t="str">
        <f t="shared" si="118"/>
        <v/>
      </c>
      <c r="N912" s="47" t="str">
        <f t="shared" si="119"/>
        <v/>
      </c>
    </row>
    <row r="913" spans="1:14" x14ac:dyDescent="0.5">
      <c r="A913" s="44">
        <v>911</v>
      </c>
      <c r="B913" s="42"/>
      <c r="C913" s="42"/>
      <c r="D913" s="50">
        <f t="shared" si="112"/>
        <v>0</v>
      </c>
      <c r="E913" s="50">
        <f t="shared" si="113"/>
        <v>0</v>
      </c>
      <c r="I913" s="47" t="str">
        <f t="shared" si="114"/>
        <v/>
      </c>
      <c r="J913" s="47" t="str">
        <f t="shared" si="115"/>
        <v/>
      </c>
      <c r="K913" s="47" t="str">
        <f t="shared" si="116"/>
        <v/>
      </c>
      <c r="L913" s="47" t="str">
        <f t="shared" si="117"/>
        <v/>
      </c>
      <c r="M913" s="47" t="str">
        <f t="shared" si="118"/>
        <v/>
      </c>
      <c r="N913" s="47" t="str">
        <f t="shared" si="119"/>
        <v/>
      </c>
    </row>
    <row r="914" spans="1:14" x14ac:dyDescent="0.5">
      <c r="A914" s="44">
        <v>912</v>
      </c>
      <c r="B914" s="42"/>
      <c r="C914" s="42"/>
      <c r="D914" s="50">
        <f t="shared" si="112"/>
        <v>0</v>
      </c>
      <c r="E914" s="50">
        <f t="shared" si="113"/>
        <v>0</v>
      </c>
      <c r="I914" s="47" t="str">
        <f t="shared" si="114"/>
        <v/>
      </c>
      <c r="J914" s="47" t="str">
        <f t="shared" si="115"/>
        <v/>
      </c>
      <c r="K914" s="47" t="str">
        <f t="shared" si="116"/>
        <v/>
      </c>
      <c r="L914" s="47" t="str">
        <f t="shared" si="117"/>
        <v/>
      </c>
      <c r="M914" s="47" t="str">
        <f t="shared" si="118"/>
        <v/>
      </c>
      <c r="N914" s="47" t="str">
        <f t="shared" si="119"/>
        <v/>
      </c>
    </row>
    <row r="915" spans="1:14" x14ac:dyDescent="0.5">
      <c r="A915" s="44">
        <v>913</v>
      </c>
      <c r="B915" s="42"/>
      <c r="C915" s="42"/>
      <c r="D915" s="50">
        <f t="shared" si="112"/>
        <v>0</v>
      </c>
      <c r="E915" s="50">
        <f t="shared" si="113"/>
        <v>0</v>
      </c>
      <c r="I915" s="47" t="str">
        <f t="shared" si="114"/>
        <v/>
      </c>
      <c r="J915" s="47" t="str">
        <f t="shared" si="115"/>
        <v/>
      </c>
      <c r="K915" s="47" t="str">
        <f t="shared" si="116"/>
        <v/>
      </c>
      <c r="L915" s="47" t="str">
        <f t="shared" si="117"/>
        <v/>
      </c>
      <c r="M915" s="47" t="str">
        <f t="shared" si="118"/>
        <v/>
      </c>
      <c r="N915" s="47" t="str">
        <f t="shared" si="119"/>
        <v/>
      </c>
    </row>
    <row r="916" spans="1:14" x14ac:dyDescent="0.5">
      <c r="A916" s="44">
        <v>914</v>
      </c>
      <c r="B916" s="42"/>
      <c r="C916" s="42"/>
      <c r="D916" s="50">
        <f t="shared" si="112"/>
        <v>0</v>
      </c>
      <c r="E916" s="50">
        <f t="shared" si="113"/>
        <v>0</v>
      </c>
      <c r="I916" s="47" t="str">
        <f t="shared" si="114"/>
        <v/>
      </c>
      <c r="J916" s="47" t="str">
        <f t="shared" si="115"/>
        <v/>
      </c>
      <c r="K916" s="47" t="str">
        <f t="shared" si="116"/>
        <v/>
      </c>
      <c r="L916" s="47" t="str">
        <f t="shared" si="117"/>
        <v/>
      </c>
      <c r="M916" s="47" t="str">
        <f t="shared" si="118"/>
        <v/>
      </c>
      <c r="N916" s="47" t="str">
        <f t="shared" si="119"/>
        <v/>
      </c>
    </row>
    <row r="917" spans="1:14" x14ac:dyDescent="0.5">
      <c r="A917" s="44">
        <v>915</v>
      </c>
      <c r="B917" s="42"/>
      <c r="C917" s="42"/>
      <c r="D917" s="50">
        <f t="shared" si="112"/>
        <v>0</v>
      </c>
      <c r="E917" s="50">
        <f t="shared" si="113"/>
        <v>0</v>
      </c>
      <c r="I917" s="47" t="str">
        <f t="shared" si="114"/>
        <v/>
      </c>
      <c r="J917" s="47" t="str">
        <f t="shared" si="115"/>
        <v/>
      </c>
      <c r="K917" s="47" t="str">
        <f t="shared" si="116"/>
        <v/>
      </c>
      <c r="L917" s="47" t="str">
        <f t="shared" si="117"/>
        <v/>
      </c>
      <c r="M917" s="47" t="str">
        <f t="shared" si="118"/>
        <v/>
      </c>
      <c r="N917" s="47" t="str">
        <f t="shared" si="119"/>
        <v/>
      </c>
    </row>
    <row r="918" spans="1:14" x14ac:dyDescent="0.5">
      <c r="A918" s="44">
        <v>916</v>
      </c>
      <c r="B918" s="42"/>
      <c r="C918" s="42"/>
      <c r="D918" s="50">
        <f t="shared" si="112"/>
        <v>0</v>
      </c>
      <c r="E918" s="50">
        <f t="shared" si="113"/>
        <v>0</v>
      </c>
      <c r="I918" s="47" t="str">
        <f t="shared" si="114"/>
        <v/>
      </c>
      <c r="J918" s="47" t="str">
        <f t="shared" si="115"/>
        <v/>
      </c>
      <c r="K918" s="47" t="str">
        <f t="shared" si="116"/>
        <v/>
      </c>
      <c r="L918" s="47" t="str">
        <f t="shared" si="117"/>
        <v/>
      </c>
      <c r="M918" s="47" t="str">
        <f t="shared" si="118"/>
        <v/>
      </c>
      <c r="N918" s="47" t="str">
        <f t="shared" si="119"/>
        <v/>
      </c>
    </row>
    <row r="919" spans="1:14" x14ac:dyDescent="0.5">
      <c r="A919" s="44">
        <v>917</v>
      </c>
      <c r="B919" s="42"/>
      <c r="C919" s="42"/>
      <c r="D919" s="50">
        <f t="shared" si="112"/>
        <v>0</v>
      </c>
      <c r="E919" s="50">
        <f t="shared" si="113"/>
        <v>0</v>
      </c>
      <c r="I919" s="47" t="str">
        <f t="shared" si="114"/>
        <v/>
      </c>
      <c r="J919" s="47" t="str">
        <f t="shared" si="115"/>
        <v/>
      </c>
      <c r="K919" s="47" t="str">
        <f t="shared" si="116"/>
        <v/>
      </c>
      <c r="L919" s="47" t="str">
        <f t="shared" si="117"/>
        <v/>
      </c>
      <c r="M919" s="47" t="str">
        <f t="shared" si="118"/>
        <v/>
      </c>
      <c r="N919" s="47" t="str">
        <f t="shared" si="119"/>
        <v/>
      </c>
    </row>
    <row r="920" spans="1:14" x14ac:dyDescent="0.5">
      <c r="A920" s="44">
        <v>918</v>
      </c>
      <c r="B920" s="42"/>
      <c r="C920" s="42"/>
      <c r="D920" s="50">
        <f t="shared" si="112"/>
        <v>0</v>
      </c>
      <c r="E920" s="50">
        <f t="shared" si="113"/>
        <v>0</v>
      </c>
      <c r="I920" s="47" t="str">
        <f t="shared" si="114"/>
        <v/>
      </c>
      <c r="J920" s="47" t="str">
        <f t="shared" si="115"/>
        <v/>
      </c>
      <c r="K920" s="47" t="str">
        <f t="shared" si="116"/>
        <v/>
      </c>
      <c r="L920" s="47" t="str">
        <f t="shared" si="117"/>
        <v/>
      </c>
      <c r="M920" s="47" t="str">
        <f t="shared" si="118"/>
        <v/>
      </c>
      <c r="N920" s="47" t="str">
        <f t="shared" si="119"/>
        <v/>
      </c>
    </row>
    <row r="921" spans="1:14" x14ac:dyDescent="0.5">
      <c r="A921" s="44">
        <v>919</v>
      </c>
      <c r="B921" s="42"/>
      <c r="C921" s="42"/>
      <c r="D921" s="50">
        <f t="shared" si="112"/>
        <v>0</v>
      </c>
      <c r="E921" s="50">
        <f t="shared" si="113"/>
        <v>0</v>
      </c>
      <c r="I921" s="47" t="str">
        <f t="shared" si="114"/>
        <v/>
      </c>
      <c r="J921" s="47" t="str">
        <f t="shared" si="115"/>
        <v/>
      </c>
      <c r="K921" s="47" t="str">
        <f t="shared" si="116"/>
        <v/>
      </c>
      <c r="L921" s="47" t="str">
        <f t="shared" si="117"/>
        <v/>
      </c>
      <c r="M921" s="47" t="str">
        <f t="shared" si="118"/>
        <v/>
      </c>
      <c r="N921" s="47" t="str">
        <f t="shared" si="119"/>
        <v/>
      </c>
    </row>
    <row r="922" spans="1:14" x14ac:dyDescent="0.5">
      <c r="A922" s="44">
        <v>920</v>
      </c>
      <c r="B922" s="42"/>
      <c r="C922" s="42"/>
      <c r="D922" s="50">
        <f t="shared" si="112"/>
        <v>0</v>
      </c>
      <c r="E922" s="50">
        <f t="shared" si="113"/>
        <v>0</v>
      </c>
      <c r="I922" s="47" t="str">
        <f t="shared" si="114"/>
        <v/>
      </c>
      <c r="J922" s="47" t="str">
        <f t="shared" si="115"/>
        <v/>
      </c>
      <c r="K922" s="47" t="str">
        <f t="shared" si="116"/>
        <v/>
      </c>
      <c r="L922" s="47" t="str">
        <f t="shared" si="117"/>
        <v/>
      </c>
      <c r="M922" s="47" t="str">
        <f t="shared" si="118"/>
        <v/>
      </c>
      <c r="N922" s="47" t="str">
        <f t="shared" si="119"/>
        <v/>
      </c>
    </row>
    <row r="923" spans="1:14" x14ac:dyDescent="0.5">
      <c r="A923" s="44">
        <v>921</v>
      </c>
      <c r="B923" s="42"/>
      <c r="C923" s="42"/>
      <c r="D923" s="50">
        <f t="shared" si="112"/>
        <v>0</v>
      </c>
      <c r="E923" s="50">
        <f t="shared" si="113"/>
        <v>0</v>
      </c>
      <c r="I923" s="47" t="str">
        <f t="shared" si="114"/>
        <v/>
      </c>
      <c r="J923" s="47" t="str">
        <f t="shared" si="115"/>
        <v/>
      </c>
      <c r="K923" s="47" t="str">
        <f t="shared" si="116"/>
        <v/>
      </c>
      <c r="L923" s="47" t="str">
        <f t="shared" si="117"/>
        <v/>
      </c>
      <c r="M923" s="47" t="str">
        <f t="shared" si="118"/>
        <v/>
      </c>
      <c r="N923" s="47" t="str">
        <f t="shared" si="119"/>
        <v/>
      </c>
    </row>
    <row r="924" spans="1:14" x14ac:dyDescent="0.5">
      <c r="A924" s="44">
        <v>922</v>
      </c>
      <c r="B924" s="42"/>
      <c r="C924" s="42"/>
      <c r="D924" s="50">
        <f t="shared" si="112"/>
        <v>0</v>
      </c>
      <c r="E924" s="50">
        <f t="shared" si="113"/>
        <v>0</v>
      </c>
      <c r="I924" s="47" t="str">
        <f t="shared" si="114"/>
        <v/>
      </c>
      <c r="J924" s="47" t="str">
        <f t="shared" si="115"/>
        <v/>
      </c>
      <c r="K924" s="47" t="str">
        <f t="shared" si="116"/>
        <v/>
      </c>
      <c r="L924" s="47" t="str">
        <f t="shared" si="117"/>
        <v/>
      </c>
      <c r="M924" s="47" t="str">
        <f t="shared" si="118"/>
        <v/>
      </c>
      <c r="N924" s="47" t="str">
        <f t="shared" si="119"/>
        <v/>
      </c>
    </row>
    <row r="925" spans="1:14" x14ac:dyDescent="0.5">
      <c r="A925" s="44">
        <v>923</v>
      </c>
      <c r="B925" s="42"/>
      <c r="C925" s="42"/>
      <c r="D925" s="50">
        <f t="shared" si="112"/>
        <v>0</v>
      </c>
      <c r="E925" s="50">
        <f t="shared" si="113"/>
        <v>0</v>
      </c>
      <c r="I925" s="47" t="str">
        <f t="shared" si="114"/>
        <v/>
      </c>
      <c r="J925" s="47" t="str">
        <f t="shared" si="115"/>
        <v/>
      </c>
      <c r="K925" s="47" t="str">
        <f t="shared" si="116"/>
        <v/>
      </c>
      <c r="L925" s="47" t="str">
        <f t="shared" si="117"/>
        <v/>
      </c>
      <c r="M925" s="47" t="str">
        <f t="shared" si="118"/>
        <v/>
      </c>
      <c r="N925" s="47" t="str">
        <f t="shared" si="119"/>
        <v/>
      </c>
    </row>
    <row r="926" spans="1:14" x14ac:dyDescent="0.5">
      <c r="A926" s="44">
        <v>924</v>
      </c>
      <c r="B926" s="42"/>
      <c r="C926" s="42"/>
      <c r="D926" s="50">
        <f t="shared" si="112"/>
        <v>0</v>
      </c>
      <c r="E926" s="50">
        <f t="shared" si="113"/>
        <v>0</v>
      </c>
      <c r="I926" s="47" t="str">
        <f t="shared" si="114"/>
        <v/>
      </c>
      <c r="J926" s="47" t="str">
        <f t="shared" si="115"/>
        <v/>
      </c>
      <c r="K926" s="47" t="str">
        <f t="shared" si="116"/>
        <v/>
      </c>
      <c r="L926" s="47" t="str">
        <f t="shared" si="117"/>
        <v/>
      </c>
      <c r="M926" s="47" t="str">
        <f t="shared" si="118"/>
        <v/>
      </c>
      <c r="N926" s="47" t="str">
        <f t="shared" si="119"/>
        <v/>
      </c>
    </row>
    <row r="927" spans="1:14" x14ac:dyDescent="0.5">
      <c r="A927" s="44">
        <v>925</v>
      </c>
      <c r="B927" s="42"/>
      <c r="C927" s="42"/>
      <c r="D927" s="50">
        <f t="shared" si="112"/>
        <v>0</v>
      </c>
      <c r="E927" s="50">
        <f t="shared" si="113"/>
        <v>0</v>
      </c>
      <c r="I927" s="47" t="str">
        <f t="shared" si="114"/>
        <v/>
      </c>
      <c r="J927" s="47" t="str">
        <f t="shared" si="115"/>
        <v/>
      </c>
      <c r="K927" s="47" t="str">
        <f t="shared" si="116"/>
        <v/>
      </c>
      <c r="L927" s="47" t="str">
        <f t="shared" si="117"/>
        <v/>
      </c>
      <c r="M927" s="47" t="str">
        <f t="shared" si="118"/>
        <v/>
      </c>
      <c r="N927" s="47" t="str">
        <f t="shared" si="119"/>
        <v/>
      </c>
    </row>
    <row r="928" spans="1:14" x14ac:dyDescent="0.5">
      <c r="A928" s="44">
        <v>926</v>
      </c>
      <c r="B928" s="42"/>
      <c r="C928" s="42"/>
      <c r="D928" s="50">
        <f t="shared" si="112"/>
        <v>0</v>
      </c>
      <c r="E928" s="50">
        <f t="shared" si="113"/>
        <v>0</v>
      </c>
      <c r="I928" s="47" t="str">
        <f t="shared" si="114"/>
        <v/>
      </c>
      <c r="J928" s="47" t="str">
        <f t="shared" si="115"/>
        <v/>
      </c>
      <c r="K928" s="47" t="str">
        <f t="shared" si="116"/>
        <v/>
      </c>
      <c r="L928" s="47" t="str">
        <f t="shared" si="117"/>
        <v/>
      </c>
      <c r="M928" s="47" t="str">
        <f t="shared" si="118"/>
        <v/>
      </c>
      <c r="N928" s="47" t="str">
        <f t="shared" si="119"/>
        <v/>
      </c>
    </row>
    <row r="929" spans="1:14" x14ac:dyDescent="0.5">
      <c r="A929" s="44">
        <v>927</v>
      </c>
      <c r="B929" s="42"/>
      <c r="C929" s="42"/>
      <c r="D929" s="50">
        <f t="shared" si="112"/>
        <v>0</v>
      </c>
      <c r="E929" s="50">
        <f t="shared" si="113"/>
        <v>0</v>
      </c>
      <c r="I929" s="47" t="str">
        <f t="shared" si="114"/>
        <v/>
      </c>
      <c r="J929" s="47" t="str">
        <f t="shared" si="115"/>
        <v/>
      </c>
      <c r="K929" s="47" t="str">
        <f t="shared" si="116"/>
        <v/>
      </c>
      <c r="L929" s="47" t="str">
        <f t="shared" si="117"/>
        <v/>
      </c>
      <c r="M929" s="47" t="str">
        <f t="shared" si="118"/>
        <v/>
      </c>
      <c r="N929" s="47" t="str">
        <f t="shared" si="119"/>
        <v/>
      </c>
    </row>
    <row r="930" spans="1:14" x14ac:dyDescent="0.5">
      <c r="A930" s="44">
        <v>928</v>
      </c>
      <c r="B930" s="42"/>
      <c r="C930" s="42"/>
      <c r="D930" s="50">
        <f t="shared" si="112"/>
        <v>0</v>
      </c>
      <c r="E930" s="50">
        <f t="shared" si="113"/>
        <v>0</v>
      </c>
      <c r="I930" s="47" t="str">
        <f t="shared" si="114"/>
        <v/>
      </c>
      <c r="J930" s="47" t="str">
        <f t="shared" si="115"/>
        <v/>
      </c>
      <c r="K930" s="47" t="str">
        <f t="shared" si="116"/>
        <v/>
      </c>
      <c r="L930" s="47" t="str">
        <f t="shared" si="117"/>
        <v/>
      </c>
      <c r="M930" s="47" t="str">
        <f t="shared" si="118"/>
        <v/>
      </c>
      <c r="N930" s="47" t="str">
        <f t="shared" si="119"/>
        <v/>
      </c>
    </row>
    <row r="931" spans="1:14" x14ac:dyDescent="0.5">
      <c r="A931" s="44">
        <v>929</v>
      </c>
      <c r="B931" s="42"/>
      <c r="C931" s="42"/>
      <c r="D931" s="50">
        <f t="shared" si="112"/>
        <v>0</v>
      </c>
      <c r="E931" s="50">
        <f t="shared" si="113"/>
        <v>0</v>
      </c>
      <c r="I931" s="47" t="str">
        <f t="shared" si="114"/>
        <v/>
      </c>
      <c r="J931" s="47" t="str">
        <f t="shared" si="115"/>
        <v/>
      </c>
      <c r="K931" s="47" t="str">
        <f t="shared" si="116"/>
        <v/>
      </c>
      <c r="L931" s="47" t="str">
        <f t="shared" si="117"/>
        <v/>
      </c>
      <c r="M931" s="47" t="str">
        <f t="shared" si="118"/>
        <v/>
      </c>
      <c r="N931" s="47" t="str">
        <f t="shared" si="119"/>
        <v/>
      </c>
    </row>
    <row r="932" spans="1:14" x14ac:dyDescent="0.5">
      <c r="A932" s="44">
        <v>930</v>
      </c>
      <c r="B932" s="42"/>
      <c r="C932" s="42"/>
      <c r="D932" s="50">
        <f t="shared" si="112"/>
        <v>0</v>
      </c>
      <c r="E932" s="50">
        <f t="shared" si="113"/>
        <v>0</v>
      </c>
      <c r="I932" s="47" t="str">
        <f t="shared" si="114"/>
        <v/>
      </c>
      <c r="J932" s="47" t="str">
        <f t="shared" si="115"/>
        <v/>
      </c>
      <c r="K932" s="47" t="str">
        <f t="shared" si="116"/>
        <v/>
      </c>
      <c r="L932" s="47" t="str">
        <f t="shared" si="117"/>
        <v/>
      </c>
      <c r="M932" s="47" t="str">
        <f t="shared" si="118"/>
        <v/>
      </c>
      <c r="N932" s="47" t="str">
        <f t="shared" si="119"/>
        <v/>
      </c>
    </row>
    <row r="933" spans="1:14" x14ac:dyDescent="0.5">
      <c r="A933" s="44">
        <v>931</v>
      </c>
      <c r="B933" s="42"/>
      <c r="C933" s="42"/>
      <c r="D933" s="50">
        <f t="shared" si="112"/>
        <v>0</v>
      </c>
      <c r="E933" s="50">
        <f t="shared" si="113"/>
        <v>0</v>
      </c>
      <c r="I933" s="47" t="str">
        <f t="shared" si="114"/>
        <v/>
      </c>
      <c r="J933" s="47" t="str">
        <f t="shared" si="115"/>
        <v/>
      </c>
      <c r="K933" s="47" t="str">
        <f t="shared" si="116"/>
        <v/>
      </c>
      <c r="L933" s="47" t="str">
        <f t="shared" si="117"/>
        <v/>
      </c>
      <c r="M933" s="47" t="str">
        <f t="shared" si="118"/>
        <v/>
      </c>
      <c r="N933" s="47" t="str">
        <f t="shared" si="119"/>
        <v/>
      </c>
    </row>
    <row r="934" spans="1:14" x14ac:dyDescent="0.5">
      <c r="A934" s="44">
        <v>932</v>
      </c>
      <c r="B934" s="42"/>
      <c r="C934" s="42"/>
      <c r="D934" s="50">
        <f t="shared" si="112"/>
        <v>0</v>
      </c>
      <c r="E934" s="50">
        <f t="shared" si="113"/>
        <v>0</v>
      </c>
      <c r="I934" s="47" t="str">
        <f t="shared" si="114"/>
        <v/>
      </c>
      <c r="J934" s="47" t="str">
        <f t="shared" si="115"/>
        <v/>
      </c>
      <c r="K934" s="47" t="str">
        <f t="shared" si="116"/>
        <v/>
      </c>
      <c r="L934" s="47" t="str">
        <f t="shared" si="117"/>
        <v/>
      </c>
      <c r="M934" s="47" t="str">
        <f t="shared" si="118"/>
        <v/>
      </c>
      <c r="N934" s="47" t="str">
        <f t="shared" si="119"/>
        <v/>
      </c>
    </row>
    <row r="935" spans="1:14" x14ac:dyDescent="0.5">
      <c r="A935" s="44">
        <v>933</v>
      </c>
      <c r="B935" s="42"/>
      <c r="C935" s="42"/>
      <c r="D935" s="50">
        <f t="shared" si="112"/>
        <v>0</v>
      </c>
      <c r="E935" s="50">
        <f t="shared" si="113"/>
        <v>0</v>
      </c>
      <c r="I935" s="47" t="str">
        <f t="shared" si="114"/>
        <v/>
      </c>
      <c r="J935" s="47" t="str">
        <f t="shared" si="115"/>
        <v/>
      </c>
      <c r="K935" s="47" t="str">
        <f t="shared" si="116"/>
        <v/>
      </c>
      <c r="L935" s="47" t="str">
        <f t="shared" si="117"/>
        <v/>
      </c>
      <c r="M935" s="47" t="str">
        <f t="shared" si="118"/>
        <v/>
      </c>
      <c r="N935" s="47" t="str">
        <f t="shared" si="119"/>
        <v/>
      </c>
    </row>
    <row r="936" spans="1:14" x14ac:dyDescent="0.5">
      <c r="A936" s="44">
        <v>934</v>
      </c>
      <c r="B936" s="42"/>
      <c r="C936" s="42"/>
      <c r="D936" s="50">
        <f t="shared" si="112"/>
        <v>0</v>
      </c>
      <c r="E936" s="50">
        <f t="shared" si="113"/>
        <v>0</v>
      </c>
      <c r="I936" s="47" t="str">
        <f t="shared" si="114"/>
        <v/>
      </c>
      <c r="J936" s="47" t="str">
        <f t="shared" si="115"/>
        <v/>
      </c>
      <c r="K936" s="47" t="str">
        <f t="shared" si="116"/>
        <v/>
      </c>
      <c r="L936" s="47" t="str">
        <f t="shared" si="117"/>
        <v/>
      </c>
      <c r="M936" s="47" t="str">
        <f t="shared" si="118"/>
        <v/>
      </c>
      <c r="N936" s="47" t="str">
        <f t="shared" si="119"/>
        <v/>
      </c>
    </row>
    <row r="937" spans="1:14" x14ac:dyDescent="0.5">
      <c r="A937" s="44">
        <v>935</v>
      </c>
      <c r="B937" s="42"/>
      <c r="C937" s="42"/>
      <c r="D937" s="50">
        <f t="shared" si="112"/>
        <v>0</v>
      </c>
      <c r="E937" s="50">
        <f t="shared" si="113"/>
        <v>0</v>
      </c>
      <c r="I937" s="47" t="str">
        <f t="shared" si="114"/>
        <v/>
      </c>
      <c r="J937" s="47" t="str">
        <f t="shared" si="115"/>
        <v/>
      </c>
      <c r="K937" s="47" t="str">
        <f t="shared" si="116"/>
        <v/>
      </c>
      <c r="L937" s="47" t="str">
        <f t="shared" si="117"/>
        <v/>
      </c>
      <c r="M937" s="47" t="str">
        <f t="shared" si="118"/>
        <v/>
      </c>
      <c r="N937" s="47" t="str">
        <f t="shared" si="119"/>
        <v/>
      </c>
    </row>
    <row r="938" spans="1:14" x14ac:dyDescent="0.5">
      <c r="A938" s="44">
        <v>936</v>
      </c>
      <c r="B938" s="42"/>
      <c r="C938" s="42"/>
      <c r="D938" s="50">
        <f t="shared" si="112"/>
        <v>0</v>
      </c>
      <c r="E938" s="50">
        <f t="shared" si="113"/>
        <v>0</v>
      </c>
      <c r="I938" s="47" t="str">
        <f t="shared" si="114"/>
        <v/>
      </c>
      <c r="J938" s="47" t="str">
        <f t="shared" si="115"/>
        <v/>
      </c>
      <c r="K938" s="47" t="str">
        <f t="shared" si="116"/>
        <v/>
      </c>
      <c r="L938" s="47" t="str">
        <f t="shared" si="117"/>
        <v/>
      </c>
      <c r="M938" s="47" t="str">
        <f t="shared" si="118"/>
        <v/>
      </c>
      <c r="N938" s="47" t="str">
        <f t="shared" si="119"/>
        <v/>
      </c>
    </row>
    <row r="939" spans="1:14" x14ac:dyDescent="0.5">
      <c r="A939" s="44">
        <v>937</v>
      </c>
      <c r="B939" s="42"/>
      <c r="C939" s="42"/>
      <c r="D939" s="50">
        <f t="shared" si="112"/>
        <v>0</v>
      </c>
      <c r="E939" s="50">
        <f t="shared" si="113"/>
        <v>0</v>
      </c>
      <c r="I939" s="47" t="str">
        <f t="shared" si="114"/>
        <v/>
      </c>
      <c r="J939" s="47" t="str">
        <f t="shared" si="115"/>
        <v/>
      </c>
      <c r="K939" s="47" t="str">
        <f t="shared" si="116"/>
        <v/>
      </c>
      <c r="L939" s="47" t="str">
        <f t="shared" si="117"/>
        <v/>
      </c>
      <c r="M939" s="47" t="str">
        <f t="shared" si="118"/>
        <v/>
      </c>
      <c r="N939" s="47" t="str">
        <f t="shared" si="119"/>
        <v/>
      </c>
    </row>
    <row r="940" spans="1:14" x14ac:dyDescent="0.5">
      <c r="A940" s="44">
        <v>938</v>
      </c>
      <c r="B940" s="42"/>
      <c r="C940" s="42"/>
      <c r="D940" s="50">
        <f t="shared" si="112"/>
        <v>0</v>
      </c>
      <c r="E940" s="50">
        <f t="shared" si="113"/>
        <v>0</v>
      </c>
      <c r="I940" s="47" t="str">
        <f t="shared" si="114"/>
        <v/>
      </c>
      <c r="J940" s="47" t="str">
        <f t="shared" si="115"/>
        <v/>
      </c>
      <c r="K940" s="47" t="str">
        <f t="shared" si="116"/>
        <v/>
      </c>
      <c r="L940" s="47" t="str">
        <f t="shared" si="117"/>
        <v/>
      </c>
      <c r="M940" s="47" t="str">
        <f t="shared" si="118"/>
        <v/>
      </c>
      <c r="N940" s="47" t="str">
        <f t="shared" si="119"/>
        <v/>
      </c>
    </row>
    <row r="941" spans="1:14" x14ac:dyDescent="0.5">
      <c r="A941" s="44">
        <v>939</v>
      </c>
      <c r="B941" s="42"/>
      <c r="C941" s="42"/>
      <c r="D941" s="50">
        <f t="shared" si="112"/>
        <v>0</v>
      </c>
      <c r="E941" s="50">
        <f t="shared" si="113"/>
        <v>0</v>
      </c>
      <c r="I941" s="47" t="str">
        <f t="shared" si="114"/>
        <v/>
      </c>
      <c r="J941" s="47" t="str">
        <f t="shared" si="115"/>
        <v/>
      </c>
      <c r="K941" s="47" t="str">
        <f t="shared" si="116"/>
        <v/>
      </c>
      <c r="L941" s="47" t="str">
        <f t="shared" si="117"/>
        <v/>
      </c>
      <c r="M941" s="47" t="str">
        <f t="shared" si="118"/>
        <v/>
      </c>
      <c r="N941" s="47" t="str">
        <f t="shared" si="119"/>
        <v/>
      </c>
    </row>
    <row r="942" spans="1:14" x14ac:dyDescent="0.5">
      <c r="A942" s="44">
        <v>940</v>
      </c>
      <c r="B942" s="42"/>
      <c r="C942" s="42"/>
      <c r="D942" s="50">
        <f t="shared" si="112"/>
        <v>0</v>
      </c>
      <c r="E942" s="50">
        <f t="shared" si="113"/>
        <v>0</v>
      </c>
      <c r="I942" s="47" t="str">
        <f t="shared" si="114"/>
        <v/>
      </c>
      <c r="J942" s="47" t="str">
        <f t="shared" si="115"/>
        <v/>
      </c>
      <c r="K942" s="47" t="str">
        <f t="shared" si="116"/>
        <v/>
      </c>
      <c r="L942" s="47" t="str">
        <f t="shared" si="117"/>
        <v/>
      </c>
      <c r="M942" s="47" t="str">
        <f t="shared" si="118"/>
        <v/>
      </c>
      <c r="N942" s="47" t="str">
        <f t="shared" si="119"/>
        <v/>
      </c>
    </row>
    <row r="943" spans="1:14" x14ac:dyDescent="0.5">
      <c r="A943" s="44">
        <v>941</v>
      </c>
      <c r="B943" s="42"/>
      <c r="C943" s="42"/>
      <c r="D943" s="50">
        <f t="shared" si="112"/>
        <v>0</v>
      </c>
      <c r="E943" s="50">
        <f t="shared" si="113"/>
        <v>0</v>
      </c>
      <c r="I943" s="47" t="str">
        <f t="shared" si="114"/>
        <v/>
      </c>
      <c r="J943" s="47" t="str">
        <f t="shared" si="115"/>
        <v/>
      </c>
      <c r="K943" s="47" t="str">
        <f t="shared" si="116"/>
        <v/>
      </c>
      <c r="L943" s="47" t="str">
        <f t="shared" si="117"/>
        <v/>
      </c>
      <c r="M943" s="47" t="str">
        <f t="shared" si="118"/>
        <v/>
      </c>
      <c r="N943" s="47" t="str">
        <f t="shared" si="119"/>
        <v/>
      </c>
    </row>
    <row r="944" spans="1:14" x14ac:dyDescent="0.5">
      <c r="A944" s="44">
        <v>942</v>
      </c>
      <c r="B944" s="42"/>
      <c r="C944" s="42"/>
      <c r="D944" s="50">
        <f t="shared" si="112"/>
        <v>0</v>
      </c>
      <c r="E944" s="50">
        <f t="shared" si="113"/>
        <v>0</v>
      </c>
      <c r="I944" s="47" t="str">
        <f t="shared" si="114"/>
        <v/>
      </c>
      <c r="J944" s="47" t="str">
        <f t="shared" si="115"/>
        <v/>
      </c>
      <c r="K944" s="47" t="str">
        <f t="shared" si="116"/>
        <v/>
      </c>
      <c r="L944" s="47" t="str">
        <f t="shared" si="117"/>
        <v/>
      </c>
      <c r="M944" s="47" t="str">
        <f t="shared" si="118"/>
        <v/>
      </c>
      <c r="N944" s="47" t="str">
        <f t="shared" si="119"/>
        <v/>
      </c>
    </row>
    <row r="945" spans="1:14" x14ac:dyDescent="0.5">
      <c r="A945" s="44">
        <v>943</v>
      </c>
      <c r="B945" s="42"/>
      <c r="C945" s="42"/>
      <c r="D945" s="50">
        <f t="shared" si="112"/>
        <v>0</v>
      </c>
      <c r="E945" s="50">
        <f t="shared" si="113"/>
        <v>0</v>
      </c>
      <c r="I945" s="47" t="str">
        <f t="shared" si="114"/>
        <v/>
      </c>
      <c r="J945" s="47" t="str">
        <f t="shared" si="115"/>
        <v/>
      </c>
      <c r="K945" s="47" t="str">
        <f t="shared" si="116"/>
        <v/>
      </c>
      <c r="L945" s="47" t="str">
        <f t="shared" si="117"/>
        <v/>
      </c>
      <c r="M945" s="47" t="str">
        <f t="shared" si="118"/>
        <v/>
      </c>
      <c r="N945" s="47" t="str">
        <f t="shared" si="119"/>
        <v/>
      </c>
    </row>
    <row r="946" spans="1:14" x14ac:dyDescent="0.5">
      <c r="A946" s="44">
        <v>944</v>
      </c>
      <c r="B946" s="42"/>
      <c r="C946" s="42"/>
      <c r="D946" s="50">
        <f t="shared" si="112"/>
        <v>0</v>
      </c>
      <c r="E946" s="50">
        <f t="shared" si="113"/>
        <v>0</v>
      </c>
      <c r="I946" s="47" t="str">
        <f t="shared" si="114"/>
        <v/>
      </c>
      <c r="J946" s="47" t="str">
        <f t="shared" si="115"/>
        <v/>
      </c>
      <c r="K946" s="47" t="str">
        <f t="shared" si="116"/>
        <v/>
      </c>
      <c r="L946" s="47" t="str">
        <f t="shared" si="117"/>
        <v/>
      </c>
      <c r="M946" s="47" t="str">
        <f t="shared" si="118"/>
        <v/>
      </c>
      <c r="N946" s="47" t="str">
        <f t="shared" si="119"/>
        <v/>
      </c>
    </row>
    <row r="947" spans="1:14" x14ac:dyDescent="0.5">
      <c r="A947" s="44">
        <v>945</v>
      </c>
      <c r="B947" s="42"/>
      <c r="C947" s="42"/>
      <c r="D947" s="50">
        <f t="shared" si="112"/>
        <v>0</v>
      </c>
      <c r="E947" s="50">
        <f t="shared" si="113"/>
        <v>0</v>
      </c>
      <c r="I947" s="47" t="str">
        <f t="shared" si="114"/>
        <v/>
      </c>
      <c r="J947" s="47" t="str">
        <f t="shared" si="115"/>
        <v/>
      </c>
      <c r="K947" s="47" t="str">
        <f t="shared" si="116"/>
        <v/>
      </c>
      <c r="L947" s="47" t="str">
        <f t="shared" si="117"/>
        <v/>
      </c>
      <c r="M947" s="47" t="str">
        <f t="shared" si="118"/>
        <v/>
      </c>
      <c r="N947" s="47" t="str">
        <f t="shared" si="119"/>
        <v/>
      </c>
    </row>
    <row r="948" spans="1:14" x14ac:dyDescent="0.5">
      <c r="A948" s="44">
        <v>946</v>
      </c>
      <c r="B948" s="42"/>
      <c r="C948" s="42"/>
      <c r="D948" s="50">
        <f t="shared" si="112"/>
        <v>0</v>
      </c>
      <c r="E948" s="50">
        <f t="shared" si="113"/>
        <v>0</v>
      </c>
      <c r="I948" s="47" t="str">
        <f t="shared" si="114"/>
        <v/>
      </c>
      <c r="J948" s="47" t="str">
        <f t="shared" si="115"/>
        <v/>
      </c>
      <c r="K948" s="47" t="str">
        <f t="shared" si="116"/>
        <v/>
      </c>
      <c r="L948" s="47" t="str">
        <f t="shared" si="117"/>
        <v/>
      </c>
      <c r="M948" s="47" t="str">
        <f t="shared" si="118"/>
        <v/>
      </c>
      <c r="N948" s="47" t="str">
        <f t="shared" si="119"/>
        <v/>
      </c>
    </row>
    <row r="949" spans="1:14" x14ac:dyDescent="0.5">
      <c r="A949" s="44">
        <v>947</v>
      </c>
      <c r="B949" s="42"/>
      <c r="C949" s="42"/>
      <c r="D949" s="50">
        <f t="shared" si="112"/>
        <v>0</v>
      </c>
      <c r="E949" s="50">
        <f t="shared" si="113"/>
        <v>0</v>
      </c>
      <c r="I949" s="47" t="str">
        <f t="shared" si="114"/>
        <v/>
      </c>
      <c r="J949" s="47" t="str">
        <f t="shared" si="115"/>
        <v/>
      </c>
      <c r="K949" s="47" t="str">
        <f t="shared" si="116"/>
        <v/>
      </c>
      <c r="L949" s="47" t="str">
        <f t="shared" si="117"/>
        <v/>
      </c>
      <c r="M949" s="47" t="str">
        <f t="shared" si="118"/>
        <v/>
      </c>
      <c r="N949" s="47" t="str">
        <f t="shared" si="119"/>
        <v/>
      </c>
    </row>
    <row r="950" spans="1:14" x14ac:dyDescent="0.5">
      <c r="A950" s="44">
        <v>948</v>
      </c>
      <c r="B950" s="42"/>
      <c r="C950" s="42"/>
      <c r="D950" s="50">
        <f t="shared" si="112"/>
        <v>0</v>
      </c>
      <c r="E950" s="50">
        <f t="shared" si="113"/>
        <v>0</v>
      </c>
      <c r="I950" s="47" t="str">
        <f t="shared" si="114"/>
        <v/>
      </c>
      <c r="J950" s="47" t="str">
        <f t="shared" si="115"/>
        <v/>
      </c>
      <c r="K950" s="47" t="str">
        <f t="shared" si="116"/>
        <v/>
      </c>
      <c r="L950" s="47" t="str">
        <f t="shared" si="117"/>
        <v/>
      </c>
      <c r="M950" s="47" t="str">
        <f t="shared" si="118"/>
        <v/>
      </c>
      <c r="N950" s="47" t="str">
        <f t="shared" si="119"/>
        <v/>
      </c>
    </row>
    <row r="951" spans="1:14" x14ac:dyDescent="0.5">
      <c r="A951" s="44">
        <v>949</v>
      </c>
      <c r="B951" s="42"/>
      <c r="C951" s="42"/>
      <c r="D951" s="50">
        <f t="shared" si="112"/>
        <v>0</v>
      </c>
      <c r="E951" s="50">
        <f t="shared" si="113"/>
        <v>0</v>
      </c>
      <c r="I951" s="47" t="str">
        <f t="shared" si="114"/>
        <v/>
      </c>
      <c r="J951" s="47" t="str">
        <f t="shared" si="115"/>
        <v/>
      </c>
      <c r="K951" s="47" t="str">
        <f t="shared" si="116"/>
        <v/>
      </c>
      <c r="L951" s="47" t="str">
        <f t="shared" si="117"/>
        <v/>
      </c>
      <c r="M951" s="47" t="str">
        <f t="shared" si="118"/>
        <v/>
      </c>
      <c r="N951" s="47" t="str">
        <f t="shared" si="119"/>
        <v/>
      </c>
    </row>
    <row r="952" spans="1:14" x14ac:dyDescent="0.5">
      <c r="A952" s="44">
        <v>950</v>
      </c>
      <c r="B952" s="42"/>
      <c r="C952" s="42"/>
      <c r="D952" s="50">
        <f t="shared" si="112"/>
        <v>0</v>
      </c>
      <c r="E952" s="50">
        <f t="shared" si="113"/>
        <v>0</v>
      </c>
      <c r="I952" s="47" t="str">
        <f t="shared" si="114"/>
        <v/>
      </c>
      <c r="J952" s="47" t="str">
        <f t="shared" si="115"/>
        <v/>
      </c>
      <c r="K952" s="47" t="str">
        <f t="shared" si="116"/>
        <v/>
      </c>
      <c r="L952" s="47" t="str">
        <f t="shared" si="117"/>
        <v/>
      </c>
      <c r="M952" s="47" t="str">
        <f t="shared" si="118"/>
        <v/>
      </c>
      <c r="N952" s="47" t="str">
        <f t="shared" si="119"/>
        <v/>
      </c>
    </row>
    <row r="953" spans="1:14" x14ac:dyDescent="0.5">
      <c r="A953" s="44">
        <v>951</v>
      </c>
      <c r="B953" s="42"/>
      <c r="C953" s="42"/>
      <c r="D953" s="50">
        <f t="shared" si="112"/>
        <v>0</v>
      </c>
      <c r="E953" s="50">
        <f t="shared" si="113"/>
        <v>0</v>
      </c>
      <c r="I953" s="47" t="str">
        <f t="shared" si="114"/>
        <v/>
      </c>
      <c r="J953" s="47" t="str">
        <f t="shared" si="115"/>
        <v/>
      </c>
      <c r="K953" s="47" t="str">
        <f t="shared" si="116"/>
        <v/>
      </c>
      <c r="L953" s="47" t="str">
        <f t="shared" si="117"/>
        <v/>
      </c>
      <c r="M953" s="47" t="str">
        <f t="shared" si="118"/>
        <v/>
      </c>
      <c r="N953" s="47" t="str">
        <f t="shared" si="119"/>
        <v/>
      </c>
    </row>
    <row r="954" spans="1:14" x14ac:dyDescent="0.5">
      <c r="A954" s="44">
        <v>952</v>
      </c>
      <c r="B954" s="42"/>
      <c r="C954" s="42"/>
      <c r="D954" s="50">
        <f t="shared" si="112"/>
        <v>0</v>
      </c>
      <c r="E954" s="50">
        <f t="shared" si="113"/>
        <v>0</v>
      </c>
      <c r="I954" s="47" t="str">
        <f t="shared" si="114"/>
        <v/>
      </c>
      <c r="J954" s="47" t="str">
        <f t="shared" si="115"/>
        <v/>
      </c>
      <c r="K954" s="47" t="str">
        <f t="shared" si="116"/>
        <v/>
      </c>
      <c r="L954" s="47" t="str">
        <f t="shared" si="117"/>
        <v/>
      </c>
      <c r="M954" s="47" t="str">
        <f t="shared" si="118"/>
        <v/>
      </c>
      <c r="N954" s="47" t="str">
        <f t="shared" si="119"/>
        <v/>
      </c>
    </row>
    <row r="955" spans="1:14" x14ac:dyDescent="0.5">
      <c r="A955" s="44">
        <v>953</v>
      </c>
      <c r="B955" s="42"/>
      <c r="C955" s="42"/>
      <c r="D955" s="50">
        <f t="shared" si="112"/>
        <v>0</v>
      </c>
      <c r="E955" s="50">
        <f t="shared" si="113"/>
        <v>0</v>
      </c>
      <c r="I955" s="47" t="str">
        <f t="shared" si="114"/>
        <v/>
      </c>
      <c r="J955" s="47" t="str">
        <f t="shared" si="115"/>
        <v/>
      </c>
      <c r="K955" s="47" t="str">
        <f t="shared" si="116"/>
        <v/>
      </c>
      <c r="L955" s="47" t="str">
        <f t="shared" si="117"/>
        <v/>
      </c>
      <c r="M955" s="47" t="str">
        <f t="shared" si="118"/>
        <v/>
      </c>
      <c r="N955" s="47" t="str">
        <f t="shared" si="119"/>
        <v/>
      </c>
    </row>
    <row r="956" spans="1:14" x14ac:dyDescent="0.5">
      <c r="A956" s="44">
        <v>954</v>
      </c>
      <c r="B956" s="42"/>
      <c r="C956" s="42"/>
      <c r="D956" s="50">
        <f t="shared" si="112"/>
        <v>0</v>
      </c>
      <c r="E956" s="50">
        <f t="shared" si="113"/>
        <v>0</v>
      </c>
      <c r="I956" s="47" t="str">
        <f t="shared" si="114"/>
        <v/>
      </c>
      <c r="J956" s="47" t="str">
        <f t="shared" si="115"/>
        <v/>
      </c>
      <c r="K956" s="47" t="str">
        <f t="shared" si="116"/>
        <v/>
      </c>
      <c r="L956" s="47" t="str">
        <f t="shared" si="117"/>
        <v/>
      </c>
      <c r="M956" s="47" t="str">
        <f t="shared" si="118"/>
        <v/>
      </c>
      <c r="N956" s="47" t="str">
        <f t="shared" si="119"/>
        <v/>
      </c>
    </row>
    <row r="957" spans="1:14" x14ac:dyDescent="0.5">
      <c r="A957" s="44">
        <v>955</v>
      </c>
      <c r="B957" s="42"/>
      <c r="C957" s="42"/>
      <c r="D957" s="50">
        <f t="shared" si="112"/>
        <v>0</v>
      </c>
      <c r="E957" s="50">
        <f t="shared" si="113"/>
        <v>0</v>
      </c>
      <c r="I957" s="47" t="str">
        <f t="shared" si="114"/>
        <v/>
      </c>
      <c r="J957" s="47" t="str">
        <f t="shared" si="115"/>
        <v/>
      </c>
      <c r="K957" s="47" t="str">
        <f t="shared" si="116"/>
        <v/>
      </c>
      <c r="L957" s="47" t="str">
        <f t="shared" si="117"/>
        <v/>
      </c>
      <c r="M957" s="47" t="str">
        <f t="shared" si="118"/>
        <v/>
      </c>
      <c r="N957" s="47" t="str">
        <f t="shared" si="119"/>
        <v/>
      </c>
    </row>
    <row r="958" spans="1:14" x14ac:dyDescent="0.5">
      <c r="A958" s="44">
        <v>956</v>
      </c>
      <c r="B958" s="42"/>
      <c r="C958" s="42"/>
      <c r="D958" s="50">
        <f t="shared" si="112"/>
        <v>0</v>
      </c>
      <c r="E958" s="50">
        <f t="shared" si="113"/>
        <v>0</v>
      </c>
      <c r="I958" s="47" t="str">
        <f t="shared" si="114"/>
        <v/>
      </c>
      <c r="J958" s="47" t="str">
        <f t="shared" si="115"/>
        <v/>
      </c>
      <c r="K958" s="47" t="str">
        <f t="shared" si="116"/>
        <v/>
      </c>
      <c r="L958" s="47" t="str">
        <f t="shared" si="117"/>
        <v/>
      </c>
      <c r="M958" s="47" t="str">
        <f t="shared" si="118"/>
        <v/>
      </c>
      <c r="N958" s="47" t="str">
        <f t="shared" si="119"/>
        <v/>
      </c>
    </row>
    <row r="959" spans="1:14" x14ac:dyDescent="0.5">
      <c r="A959" s="44">
        <v>957</v>
      </c>
      <c r="B959" s="42"/>
      <c r="C959" s="42"/>
      <c r="D959" s="50">
        <f t="shared" si="112"/>
        <v>0</v>
      </c>
      <c r="E959" s="50">
        <f t="shared" si="113"/>
        <v>0</v>
      </c>
      <c r="I959" s="47" t="str">
        <f t="shared" si="114"/>
        <v/>
      </c>
      <c r="J959" s="47" t="str">
        <f t="shared" si="115"/>
        <v/>
      </c>
      <c r="K959" s="47" t="str">
        <f t="shared" si="116"/>
        <v/>
      </c>
      <c r="L959" s="47" t="str">
        <f t="shared" si="117"/>
        <v/>
      </c>
      <c r="M959" s="47" t="str">
        <f t="shared" si="118"/>
        <v/>
      </c>
      <c r="N959" s="47" t="str">
        <f t="shared" si="119"/>
        <v/>
      </c>
    </row>
    <row r="960" spans="1:14" x14ac:dyDescent="0.5">
      <c r="A960" s="44">
        <v>958</v>
      </c>
      <c r="B960" s="42"/>
      <c r="C960" s="42"/>
      <c r="D960" s="50">
        <f t="shared" si="112"/>
        <v>0</v>
      </c>
      <c r="E960" s="50">
        <f t="shared" si="113"/>
        <v>0</v>
      </c>
      <c r="I960" s="47" t="str">
        <f t="shared" si="114"/>
        <v/>
      </c>
      <c r="J960" s="47" t="str">
        <f t="shared" si="115"/>
        <v/>
      </c>
      <c r="K960" s="47" t="str">
        <f t="shared" si="116"/>
        <v/>
      </c>
      <c r="L960" s="47" t="str">
        <f t="shared" si="117"/>
        <v/>
      </c>
      <c r="M960" s="47" t="str">
        <f t="shared" si="118"/>
        <v/>
      </c>
      <c r="N960" s="47" t="str">
        <f t="shared" si="119"/>
        <v/>
      </c>
    </row>
    <row r="961" spans="1:14" x14ac:dyDescent="0.5">
      <c r="A961" s="44">
        <v>959</v>
      </c>
      <c r="B961" s="42"/>
      <c r="C961" s="42"/>
      <c r="D961" s="50">
        <f t="shared" si="112"/>
        <v>0</v>
      </c>
      <c r="E961" s="50">
        <f t="shared" si="113"/>
        <v>0</v>
      </c>
      <c r="I961" s="47" t="str">
        <f t="shared" si="114"/>
        <v/>
      </c>
      <c r="J961" s="47" t="str">
        <f t="shared" si="115"/>
        <v/>
      </c>
      <c r="K961" s="47" t="str">
        <f t="shared" si="116"/>
        <v/>
      </c>
      <c r="L961" s="47" t="str">
        <f t="shared" si="117"/>
        <v/>
      </c>
      <c r="M961" s="47" t="str">
        <f t="shared" si="118"/>
        <v/>
      </c>
      <c r="N961" s="47" t="str">
        <f t="shared" si="119"/>
        <v/>
      </c>
    </row>
    <row r="962" spans="1:14" x14ac:dyDescent="0.5">
      <c r="A962" s="44">
        <v>960</v>
      </c>
      <c r="B962" s="42"/>
      <c r="C962" s="42"/>
      <c r="D962" s="50">
        <f t="shared" si="112"/>
        <v>0</v>
      </c>
      <c r="E962" s="50">
        <f t="shared" si="113"/>
        <v>0</v>
      </c>
      <c r="I962" s="47" t="str">
        <f t="shared" si="114"/>
        <v/>
      </c>
      <c r="J962" s="47" t="str">
        <f t="shared" si="115"/>
        <v/>
      </c>
      <c r="K962" s="47" t="str">
        <f t="shared" si="116"/>
        <v/>
      </c>
      <c r="L962" s="47" t="str">
        <f t="shared" si="117"/>
        <v/>
      </c>
      <c r="M962" s="47" t="str">
        <f t="shared" si="118"/>
        <v/>
      </c>
      <c r="N962" s="47" t="str">
        <f t="shared" si="119"/>
        <v/>
      </c>
    </row>
    <row r="963" spans="1:14" x14ac:dyDescent="0.5">
      <c r="A963" s="44">
        <v>961</v>
      </c>
      <c r="B963" s="42"/>
      <c r="C963" s="42"/>
      <c r="D963" s="50">
        <f t="shared" ref="D963:D1002" si="120">COUNT(B963)</f>
        <v>0</v>
      </c>
      <c r="E963" s="50">
        <f t="shared" ref="E963:E1002" si="121">COUNT(C963)</f>
        <v>0</v>
      </c>
      <c r="I963" s="47" t="str">
        <f t="shared" si="114"/>
        <v/>
      </c>
      <c r="J963" s="47" t="str">
        <f t="shared" si="115"/>
        <v/>
      </c>
      <c r="K963" s="47" t="str">
        <f t="shared" si="116"/>
        <v/>
      </c>
      <c r="L963" s="47" t="str">
        <f t="shared" si="117"/>
        <v/>
      </c>
      <c r="M963" s="47" t="str">
        <f t="shared" si="118"/>
        <v/>
      </c>
      <c r="N963" s="47" t="str">
        <f t="shared" si="119"/>
        <v/>
      </c>
    </row>
    <row r="964" spans="1:14" x14ac:dyDescent="0.5">
      <c r="A964" s="44">
        <v>962</v>
      </c>
      <c r="B964" s="42"/>
      <c r="C964" s="42"/>
      <c r="D964" s="50">
        <f t="shared" si="120"/>
        <v>0</v>
      </c>
      <c r="E964" s="50">
        <f t="shared" si="121"/>
        <v>0</v>
      </c>
      <c r="I964" s="47" t="str">
        <f t="shared" ref="I964:I1002" si="122">IF(D964=0,"",B964-B$1003)</f>
        <v/>
      </c>
      <c r="J964" s="47" t="str">
        <f t="shared" ref="J964:J1002" si="123">IF(E964=0,"",C964-C$1003)</f>
        <v/>
      </c>
      <c r="K964" s="47" t="str">
        <f t="shared" ref="K964:K1002" si="124">IF(D964=0,"",ABS(I964))</f>
        <v/>
      </c>
      <c r="L964" s="47" t="str">
        <f t="shared" ref="L964:L1002" si="125">IF(E964=0,"",ABS(J964))</f>
        <v/>
      </c>
      <c r="M964" s="47" t="str">
        <f t="shared" ref="M964:M1002" si="126">IF(D964=0,"",(K964-K$1006)^2)</f>
        <v/>
      </c>
      <c r="N964" s="47" t="str">
        <f t="shared" ref="N964:N1002" si="127">IF(E964=0,"",(L964-L$1006)^2)</f>
        <v/>
      </c>
    </row>
    <row r="965" spans="1:14" x14ac:dyDescent="0.5">
      <c r="A965" s="44">
        <v>963</v>
      </c>
      <c r="B965" s="42"/>
      <c r="C965" s="42"/>
      <c r="D965" s="50">
        <f t="shared" si="120"/>
        <v>0</v>
      </c>
      <c r="E965" s="50">
        <f t="shared" si="121"/>
        <v>0</v>
      </c>
      <c r="I965" s="47" t="str">
        <f t="shared" si="122"/>
        <v/>
      </c>
      <c r="J965" s="47" t="str">
        <f t="shared" si="123"/>
        <v/>
      </c>
      <c r="K965" s="47" t="str">
        <f t="shared" si="124"/>
        <v/>
      </c>
      <c r="L965" s="47" t="str">
        <f t="shared" si="125"/>
        <v/>
      </c>
      <c r="M965" s="47" t="str">
        <f t="shared" si="126"/>
        <v/>
      </c>
      <c r="N965" s="47" t="str">
        <f t="shared" si="127"/>
        <v/>
      </c>
    </row>
    <row r="966" spans="1:14" x14ac:dyDescent="0.5">
      <c r="A966" s="44">
        <v>964</v>
      </c>
      <c r="B966" s="42"/>
      <c r="C966" s="42"/>
      <c r="D966" s="50">
        <f t="shared" si="120"/>
        <v>0</v>
      </c>
      <c r="E966" s="50">
        <f t="shared" si="121"/>
        <v>0</v>
      </c>
      <c r="I966" s="47" t="str">
        <f t="shared" si="122"/>
        <v/>
      </c>
      <c r="J966" s="47" t="str">
        <f t="shared" si="123"/>
        <v/>
      </c>
      <c r="K966" s="47" t="str">
        <f t="shared" si="124"/>
        <v/>
      </c>
      <c r="L966" s="47" t="str">
        <f t="shared" si="125"/>
        <v/>
      </c>
      <c r="M966" s="47" t="str">
        <f t="shared" si="126"/>
        <v/>
      </c>
      <c r="N966" s="47" t="str">
        <f t="shared" si="127"/>
        <v/>
      </c>
    </row>
    <row r="967" spans="1:14" x14ac:dyDescent="0.5">
      <c r="A967" s="44">
        <v>965</v>
      </c>
      <c r="B967" s="42"/>
      <c r="C967" s="42"/>
      <c r="D967" s="50">
        <f t="shared" si="120"/>
        <v>0</v>
      </c>
      <c r="E967" s="50">
        <f t="shared" si="121"/>
        <v>0</v>
      </c>
      <c r="I967" s="47" t="str">
        <f t="shared" si="122"/>
        <v/>
      </c>
      <c r="J967" s="47" t="str">
        <f t="shared" si="123"/>
        <v/>
      </c>
      <c r="K967" s="47" t="str">
        <f t="shared" si="124"/>
        <v/>
      </c>
      <c r="L967" s="47" t="str">
        <f t="shared" si="125"/>
        <v/>
      </c>
      <c r="M967" s="47" t="str">
        <f t="shared" si="126"/>
        <v/>
      </c>
      <c r="N967" s="47" t="str">
        <f t="shared" si="127"/>
        <v/>
      </c>
    </row>
    <row r="968" spans="1:14" x14ac:dyDescent="0.5">
      <c r="A968" s="44">
        <v>966</v>
      </c>
      <c r="B968" s="42"/>
      <c r="C968" s="42"/>
      <c r="D968" s="50">
        <f t="shared" si="120"/>
        <v>0</v>
      </c>
      <c r="E968" s="50">
        <f t="shared" si="121"/>
        <v>0</v>
      </c>
      <c r="I968" s="47" t="str">
        <f t="shared" si="122"/>
        <v/>
      </c>
      <c r="J968" s="47" t="str">
        <f t="shared" si="123"/>
        <v/>
      </c>
      <c r="K968" s="47" t="str">
        <f t="shared" si="124"/>
        <v/>
      </c>
      <c r="L968" s="47" t="str">
        <f t="shared" si="125"/>
        <v/>
      </c>
      <c r="M968" s="47" t="str">
        <f t="shared" si="126"/>
        <v/>
      </c>
      <c r="N968" s="47" t="str">
        <f t="shared" si="127"/>
        <v/>
      </c>
    </row>
    <row r="969" spans="1:14" x14ac:dyDescent="0.5">
      <c r="A969" s="44">
        <v>967</v>
      </c>
      <c r="B969" s="42"/>
      <c r="C969" s="42"/>
      <c r="D969" s="50">
        <f t="shared" si="120"/>
        <v>0</v>
      </c>
      <c r="E969" s="50">
        <f t="shared" si="121"/>
        <v>0</v>
      </c>
      <c r="I969" s="47" t="str">
        <f t="shared" si="122"/>
        <v/>
      </c>
      <c r="J969" s="47" t="str">
        <f t="shared" si="123"/>
        <v/>
      </c>
      <c r="K969" s="47" t="str">
        <f t="shared" si="124"/>
        <v/>
      </c>
      <c r="L969" s="47" t="str">
        <f t="shared" si="125"/>
        <v/>
      </c>
      <c r="M969" s="47" t="str">
        <f t="shared" si="126"/>
        <v/>
      </c>
      <c r="N969" s="47" t="str">
        <f t="shared" si="127"/>
        <v/>
      </c>
    </row>
    <row r="970" spans="1:14" x14ac:dyDescent="0.5">
      <c r="A970" s="44">
        <v>968</v>
      </c>
      <c r="B970" s="42"/>
      <c r="C970" s="42"/>
      <c r="D970" s="50">
        <f t="shared" si="120"/>
        <v>0</v>
      </c>
      <c r="E970" s="50">
        <f t="shared" si="121"/>
        <v>0</v>
      </c>
      <c r="I970" s="47" t="str">
        <f t="shared" si="122"/>
        <v/>
      </c>
      <c r="J970" s="47" t="str">
        <f t="shared" si="123"/>
        <v/>
      </c>
      <c r="K970" s="47" t="str">
        <f t="shared" si="124"/>
        <v/>
      </c>
      <c r="L970" s="47" t="str">
        <f t="shared" si="125"/>
        <v/>
      </c>
      <c r="M970" s="47" t="str">
        <f t="shared" si="126"/>
        <v/>
      </c>
      <c r="N970" s="47" t="str">
        <f t="shared" si="127"/>
        <v/>
      </c>
    </row>
    <row r="971" spans="1:14" x14ac:dyDescent="0.5">
      <c r="A971" s="44">
        <v>969</v>
      </c>
      <c r="B971" s="42"/>
      <c r="C971" s="42"/>
      <c r="D971" s="50">
        <f t="shared" si="120"/>
        <v>0</v>
      </c>
      <c r="E971" s="50">
        <f t="shared" si="121"/>
        <v>0</v>
      </c>
      <c r="I971" s="47" t="str">
        <f t="shared" si="122"/>
        <v/>
      </c>
      <c r="J971" s="47" t="str">
        <f t="shared" si="123"/>
        <v/>
      </c>
      <c r="K971" s="47" t="str">
        <f t="shared" si="124"/>
        <v/>
      </c>
      <c r="L971" s="47" t="str">
        <f t="shared" si="125"/>
        <v/>
      </c>
      <c r="M971" s="47" t="str">
        <f t="shared" si="126"/>
        <v/>
      </c>
      <c r="N971" s="47" t="str">
        <f t="shared" si="127"/>
        <v/>
      </c>
    </row>
    <row r="972" spans="1:14" x14ac:dyDescent="0.5">
      <c r="A972" s="44">
        <v>970</v>
      </c>
      <c r="B972" s="42"/>
      <c r="C972" s="42"/>
      <c r="D972" s="50">
        <f t="shared" si="120"/>
        <v>0</v>
      </c>
      <c r="E972" s="50">
        <f t="shared" si="121"/>
        <v>0</v>
      </c>
      <c r="I972" s="47" t="str">
        <f t="shared" si="122"/>
        <v/>
      </c>
      <c r="J972" s="47" t="str">
        <f t="shared" si="123"/>
        <v/>
      </c>
      <c r="K972" s="47" t="str">
        <f t="shared" si="124"/>
        <v/>
      </c>
      <c r="L972" s="47" t="str">
        <f t="shared" si="125"/>
        <v/>
      </c>
      <c r="M972" s="47" t="str">
        <f t="shared" si="126"/>
        <v/>
      </c>
      <c r="N972" s="47" t="str">
        <f t="shared" si="127"/>
        <v/>
      </c>
    </row>
    <row r="973" spans="1:14" x14ac:dyDescent="0.5">
      <c r="A973" s="44">
        <v>971</v>
      </c>
      <c r="B973" s="42"/>
      <c r="C973" s="42"/>
      <c r="D973" s="50">
        <f t="shared" si="120"/>
        <v>0</v>
      </c>
      <c r="E973" s="50">
        <f t="shared" si="121"/>
        <v>0</v>
      </c>
      <c r="I973" s="47" t="str">
        <f t="shared" si="122"/>
        <v/>
      </c>
      <c r="J973" s="47" t="str">
        <f t="shared" si="123"/>
        <v/>
      </c>
      <c r="K973" s="47" t="str">
        <f t="shared" si="124"/>
        <v/>
      </c>
      <c r="L973" s="47" t="str">
        <f t="shared" si="125"/>
        <v/>
      </c>
      <c r="M973" s="47" t="str">
        <f t="shared" si="126"/>
        <v/>
      </c>
      <c r="N973" s="47" t="str">
        <f t="shared" si="127"/>
        <v/>
      </c>
    </row>
    <row r="974" spans="1:14" x14ac:dyDescent="0.5">
      <c r="A974" s="44">
        <v>972</v>
      </c>
      <c r="B974" s="42"/>
      <c r="C974" s="42"/>
      <c r="D974" s="50">
        <f t="shared" si="120"/>
        <v>0</v>
      </c>
      <c r="E974" s="50">
        <f t="shared" si="121"/>
        <v>0</v>
      </c>
      <c r="I974" s="47" t="str">
        <f t="shared" si="122"/>
        <v/>
      </c>
      <c r="J974" s="47" t="str">
        <f t="shared" si="123"/>
        <v/>
      </c>
      <c r="K974" s="47" t="str">
        <f t="shared" si="124"/>
        <v/>
      </c>
      <c r="L974" s="47" t="str">
        <f t="shared" si="125"/>
        <v/>
      </c>
      <c r="M974" s="47" t="str">
        <f t="shared" si="126"/>
        <v/>
      </c>
      <c r="N974" s="47" t="str">
        <f t="shared" si="127"/>
        <v/>
      </c>
    </row>
    <row r="975" spans="1:14" x14ac:dyDescent="0.5">
      <c r="A975" s="44">
        <v>973</v>
      </c>
      <c r="B975" s="42"/>
      <c r="C975" s="42"/>
      <c r="D975" s="50">
        <f t="shared" si="120"/>
        <v>0</v>
      </c>
      <c r="E975" s="50">
        <f t="shared" si="121"/>
        <v>0</v>
      </c>
      <c r="I975" s="47" t="str">
        <f t="shared" si="122"/>
        <v/>
      </c>
      <c r="J975" s="47" t="str">
        <f t="shared" si="123"/>
        <v/>
      </c>
      <c r="K975" s="47" t="str">
        <f t="shared" si="124"/>
        <v/>
      </c>
      <c r="L975" s="47" t="str">
        <f t="shared" si="125"/>
        <v/>
      </c>
      <c r="M975" s="47" t="str">
        <f t="shared" si="126"/>
        <v/>
      </c>
      <c r="N975" s="47" t="str">
        <f t="shared" si="127"/>
        <v/>
      </c>
    </row>
    <row r="976" spans="1:14" x14ac:dyDescent="0.5">
      <c r="A976" s="44">
        <v>974</v>
      </c>
      <c r="B976" s="42"/>
      <c r="C976" s="42"/>
      <c r="D976" s="50">
        <f t="shared" si="120"/>
        <v>0</v>
      </c>
      <c r="E976" s="50">
        <f t="shared" si="121"/>
        <v>0</v>
      </c>
      <c r="I976" s="47" t="str">
        <f t="shared" si="122"/>
        <v/>
      </c>
      <c r="J976" s="47" t="str">
        <f t="shared" si="123"/>
        <v/>
      </c>
      <c r="K976" s="47" t="str">
        <f t="shared" si="124"/>
        <v/>
      </c>
      <c r="L976" s="47" t="str">
        <f t="shared" si="125"/>
        <v/>
      </c>
      <c r="M976" s="47" t="str">
        <f t="shared" si="126"/>
        <v/>
      </c>
      <c r="N976" s="47" t="str">
        <f t="shared" si="127"/>
        <v/>
      </c>
    </row>
    <row r="977" spans="1:14" x14ac:dyDescent="0.5">
      <c r="A977" s="44">
        <v>975</v>
      </c>
      <c r="B977" s="42"/>
      <c r="C977" s="42"/>
      <c r="D977" s="50">
        <f t="shared" si="120"/>
        <v>0</v>
      </c>
      <c r="E977" s="50">
        <f t="shared" si="121"/>
        <v>0</v>
      </c>
      <c r="I977" s="47" t="str">
        <f t="shared" si="122"/>
        <v/>
      </c>
      <c r="J977" s="47" t="str">
        <f t="shared" si="123"/>
        <v/>
      </c>
      <c r="K977" s="47" t="str">
        <f t="shared" si="124"/>
        <v/>
      </c>
      <c r="L977" s="47" t="str">
        <f t="shared" si="125"/>
        <v/>
      </c>
      <c r="M977" s="47" t="str">
        <f t="shared" si="126"/>
        <v/>
      </c>
      <c r="N977" s="47" t="str">
        <f t="shared" si="127"/>
        <v/>
      </c>
    </row>
    <row r="978" spans="1:14" x14ac:dyDescent="0.5">
      <c r="A978" s="44">
        <v>976</v>
      </c>
      <c r="B978" s="42"/>
      <c r="C978" s="42"/>
      <c r="D978" s="50">
        <f t="shared" si="120"/>
        <v>0</v>
      </c>
      <c r="E978" s="50">
        <f t="shared" si="121"/>
        <v>0</v>
      </c>
      <c r="I978" s="47" t="str">
        <f t="shared" si="122"/>
        <v/>
      </c>
      <c r="J978" s="47" t="str">
        <f t="shared" si="123"/>
        <v/>
      </c>
      <c r="K978" s="47" t="str">
        <f t="shared" si="124"/>
        <v/>
      </c>
      <c r="L978" s="47" t="str">
        <f t="shared" si="125"/>
        <v/>
      </c>
      <c r="M978" s="47" t="str">
        <f t="shared" si="126"/>
        <v/>
      </c>
      <c r="N978" s="47" t="str">
        <f t="shared" si="127"/>
        <v/>
      </c>
    </row>
    <row r="979" spans="1:14" x14ac:dyDescent="0.5">
      <c r="A979" s="44">
        <v>977</v>
      </c>
      <c r="B979" s="42"/>
      <c r="C979" s="42"/>
      <c r="D979" s="50">
        <f t="shared" si="120"/>
        <v>0</v>
      </c>
      <c r="E979" s="50">
        <f t="shared" si="121"/>
        <v>0</v>
      </c>
      <c r="I979" s="47" t="str">
        <f t="shared" si="122"/>
        <v/>
      </c>
      <c r="J979" s="47" t="str">
        <f t="shared" si="123"/>
        <v/>
      </c>
      <c r="K979" s="47" t="str">
        <f t="shared" si="124"/>
        <v/>
      </c>
      <c r="L979" s="47" t="str">
        <f t="shared" si="125"/>
        <v/>
      </c>
      <c r="M979" s="47" t="str">
        <f t="shared" si="126"/>
        <v/>
      </c>
      <c r="N979" s="47" t="str">
        <f t="shared" si="127"/>
        <v/>
      </c>
    </row>
    <row r="980" spans="1:14" x14ac:dyDescent="0.5">
      <c r="A980" s="44">
        <v>978</v>
      </c>
      <c r="B980" s="42"/>
      <c r="C980" s="42"/>
      <c r="D980" s="50">
        <f t="shared" si="120"/>
        <v>0</v>
      </c>
      <c r="E980" s="50">
        <f t="shared" si="121"/>
        <v>0</v>
      </c>
      <c r="I980" s="47" t="str">
        <f t="shared" si="122"/>
        <v/>
      </c>
      <c r="J980" s="47" t="str">
        <f t="shared" si="123"/>
        <v/>
      </c>
      <c r="K980" s="47" t="str">
        <f t="shared" si="124"/>
        <v/>
      </c>
      <c r="L980" s="47" t="str">
        <f t="shared" si="125"/>
        <v/>
      </c>
      <c r="M980" s="47" t="str">
        <f t="shared" si="126"/>
        <v/>
      </c>
      <c r="N980" s="47" t="str">
        <f t="shared" si="127"/>
        <v/>
      </c>
    </row>
    <row r="981" spans="1:14" x14ac:dyDescent="0.5">
      <c r="A981" s="44">
        <v>979</v>
      </c>
      <c r="B981" s="42"/>
      <c r="C981" s="42"/>
      <c r="D981" s="50">
        <f t="shared" si="120"/>
        <v>0</v>
      </c>
      <c r="E981" s="50">
        <f t="shared" si="121"/>
        <v>0</v>
      </c>
      <c r="I981" s="47" t="str">
        <f t="shared" si="122"/>
        <v/>
      </c>
      <c r="J981" s="47" t="str">
        <f t="shared" si="123"/>
        <v/>
      </c>
      <c r="K981" s="47" t="str">
        <f t="shared" si="124"/>
        <v/>
      </c>
      <c r="L981" s="47" t="str">
        <f t="shared" si="125"/>
        <v/>
      </c>
      <c r="M981" s="47" t="str">
        <f t="shared" si="126"/>
        <v/>
      </c>
      <c r="N981" s="47" t="str">
        <f t="shared" si="127"/>
        <v/>
      </c>
    </row>
    <row r="982" spans="1:14" x14ac:dyDescent="0.5">
      <c r="A982" s="44">
        <v>980</v>
      </c>
      <c r="B982" s="42"/>
      <c r="C982" s="42"/>
      <c r="D982" s="50">
        <f t="shared" si="120"/>
        <v>0</v>
      </c>
      <c r="E982" s="50">
        <f t="shared" si="121"/>
        <v>0</v>
      </c>
      <c r="I982" s="47" t="str">
        <f t="shared" si="122"/>
        <v/>
      </c>
      <c r="J982" s="47" t="str">
        <f t="shared" si="123"/>
        <v/>
      </c>
      <c r="K982" s="47" t="str">
        <f t="shared" si="124"/>
        <v/>
      </c>
      <c r="L982" s="47" t="str">
        <f t="shared" si="125"/>
        <v/>
      </c>
      <c r="M982" s="47" t="str">
        <f t="shared" si="126"/>
        <v/>
      </c>
      <c r="N982" s="47" t="str">
        <f t="shared" si="127"/>
        <v/>
      </c>
    </row>
    <row r="983" spans="1:14" x14ac:dyDescent="0.5">
      <c r="A983" s="44">
        <v>981</v>
      </c>
      <c r="B983" s="42"/>
      <c r="C983" s="42"/>
      <c r="D983" s="50">
        <f t="shared" si="120"/>
        <v>0</v>
      </c>
      <c r="E983" s="50">
        <f t="shared" si="121"/>
        <v>0</v>
      </c>
      <c r="I983" s="47" t="str">
        <f t="shared" si="122"/>
        <v/>
      </c>
      <c r="J983" s="47" t="str">
        <f t="shared" si="123"/>
        <v/>
      </c>
      <c r="K983" s="47" t="str">
        <f t="shared" si="124"/>
        <v/>
      </c>
      <c r="L983" s="47" t="str">
        <f t="shared" si="125"/>
        <v/>
      </c>
      <c r="M983" s="47" t="str">
        <f t="shared" si="126"/>
        <v/>
      </c>
      <c r="N983" s="47" t="str">
        <f t="shared" si="127"/>
        <v/>
      </c>
    </row>
    <row r="984" spans="1:14" x14ac:dyDescent="0.5">
      <c r="A984" s="44">
        <v>982</v>
      </c>
      <c r="B984" s="42"/>
      <c r="C984" s="42"/>
      <c r="D984" s="50">
        <f t="shared" si="120"/>
        <v>0</v>
      </c>
      <c r="E984" s="50">
        <f t="shared" si="121"/>
        <v>0</v>
      </c>
      <c r="I984" s="47" t="str">
        <f t="shared" si="122"/>
        <v/>
      </c>
      <c r="J984" s="47" t="str">
        <f t="shared" si="123"/>
        <v/>
      </c>
      <c r="K984" s="47" t="str">
        <f t="shared" si="124"/>
        <v/>
      </c>
      <c r="L984" s="47" t="str">
        <f t="shared" si="125"/>
        <v/>
      </c>
      <c r="M984" s="47" t="str">
        <f t="shared" si="126"/>
        <v/>
      </c>
      <c r="N984" s="47" t="str">
        <f t="shared" si="127"/>
        <v/>
      </c>
    </row>
    <row r="985" spans="1:14" x14ac:dyDescent="0.5">
      <c r="A985" s="44">
        <v>983</v>
      </c>
      <c r="B985" s="42"/>
      <c r="C985" s="42"/>
      <c r="D985" s="50">
        <f t="shared" si="120"/>
        <v>0</v>
      </c>
      <c r="E985" s="50">
        <f t="shared" si="121"/>
        <v>0</v>
      </c>
      <c r="I985" s="47" t="str">
        <f t="shared" si="122"/>
        <v/>
      </c>
      <c r="J985" s="47" t="str">
        <f t="shared" si="123"/>
        <v/>
      </c>
      <c r="K985" s="47" t="str">
        <f t="shared" si="124"/>
        <v/>
      </c>
      <c r="L985" s="47" t="str">
        <f t="shared" si="125"/>
        <v/>
      </c>
      <c r="M985" s="47" t="str">
        <f t="shared" si="126"/>
        <v/>
      </c>
      <c r="N985" s="47" t="str">
        <f t="shared" si="127"/>
        <v/>
      </c>
    </row>
    <row r="986" spans="1:14" x14ac:dyDescent="0.5">
      <c r="A986" s="44">
        <v>984</v>
      </c>
      <c r="B986" s="42"/>
      <c r="C986" s="42"/>
      <c r="D986" s="50">
        <f t="shared" si="120"/>
        <v>0</v>
      </c>
      <c r="E986" s="50">
        <f t="shared" si="121"/>
        <v>0</v>
      </c>
      <c r="I986" s="47" t="str">
        <f t="shared" si="122"/>
        <v/>
      </c>
      <c r="J986" s="47" t="str">
        <f t="shared" si="123"/>
        <v/>
      </c>
      <c r="K986" s="47" t="str">
        <f t="shared" si="124"/>
        <v/>
      </c>
      <c r="L986" s="47" t="str">
        <f t="shared" si="125"/>
        <v/>
      </c>
      <c r="M986" s="47" t="str">
        <f t="shared" si="126"/>
        <v/>
      </c>
      <c r="N986" s="47" t="str">
        <f t="shared" si="127"/>
        <v/>
      </c>
    </row>
    <row r="987" spans="1:14" x14ac:dyDescent="0.5">
      <c r="A987" s="44">
        <v>985</v>
      </c>
      <c r="B987" s="42"/>
      <c r="C987" s="42"/>
      <c r="D987" s="50">
        <f t="shared" si="120"/>
        <v>0</v>
      </c>
      <c r="E987" s="50">
        <f t="shared" si="121"/>
        <v>0</v>
      </c>
      <c r="I987" s="47" t="str">
        <f t="shared" si="122"/>
        <v/>
      </c>
      <c r="J987" s="47" t="str">
        <f t="shared" si="123"/>
        <v/>
      </c>
      <c r="K987" s="47" t="str">
        <f t="shared" si="124"/>
        <v/>
      </c>
      <c r="L987" s="47" t="str">
        <f t="shared" si="125"/>
        <v/>
      </c>
      <c r="M987" s="47" t="str">
        <f t="shared" si="126"/>
        <v/>
      </c>
      <c r="N987" s="47" t="str">
        <f t="shared" si="127"/>
        <v/>
      </c>
    </row>
    <row r="988" spans="1:14" x14ac:dyDescent="0.5">
      <c r="A988" s="44">
        <v>986</v>
      </c>
      <c r="B988" s="42"/>
      <c r="C988" s="42"/>
      <c r="D988" s="50">
        <f t="shared" si="120"/>
        <v>0</v>
      </c>
      <c r="E988" s="50">
        <f t="shared" si="121"/>
        <v>0</v>
      </c>
      <c r="I988" s="47" t="str">
        <f t="shared" si="122"/>
        <v/>
      </c>
      <c r="J988" s="47" t="str">
        <f t="shared" si="123"/>
        <v/>
      </c>
      <c r="K988" s="47" t="str">
        <f t="shared" si="124"/>
        <v/>
      </c>
      <c r="L988" s="47" t="str">
        <f t="shared" si="125"/>
        <v/>
      </c>
      <c r="M988" s="47" t="str">
        <f t="shared" si="126"/>
        <v/>
      </c>
      <c r="N988" s="47" t="str">
        <f t="shared" si="127"/>
        <v/>
      </c>
    </row>
    <row r="989" spans="1:14" x14ac:dyDescent="0.5">
      <c r="A989" s="44">
        <v>987</v>
      </c>
      <c r="B989" s="42"/>
      <c r="C989" s="42"/>
      <c r="D989" s="50">
        <f t="shared" si="120"/>
        <v>0</v>
      </c>
      <c r="E989" s="50">
        <f t="shared" si="121"/>
        <v>0</v>
      </c>
      <c r="I989" s="47" t="str">
        <f t="shared" si="122"/>
        <v/>
      </c>
      <c r="J989" s="47" t="str">
        <f t="shared" si="123"/>
        <v/>
      </c>
      <c r="K989" s="47" t="str">
        <f t="shared" si="124"/>
        <v/>
      </c>
      <c r="L989" s="47" t="str">
        <f t="shared" si="125"/>
        <v/>
      </c>
      <c r="M989" s="47" t="str">
        <f t="shared" si="126"/>
        <v/>
      </c>
      <c r="N989" s="47" t="str">
        <f t="shared" si="127"/>
        <v/>
      </c>
    </row>
    <row r="990" spans="1:14" x14ac:dyDescent="0.5">
      <c r="A990" s="44">
        <v>988</v>
      </c>
      <c r="B990" s="42"/>
      <c r="C990" s="42"/>
      <c r="D990" s="50">
        <f t="shared" si="120"/>
        <v>0</v>
      </c>
      <c r="E990" s="50">
        <f t="shared" si="121"/>
        <v>0</v>
      </c>
      <c r="I990" s="47" t="str">
        <f t="shared" si="122"/>
        <v/>
      </c>
      <c r="J990" s="47" t="str">
        <f t="shared" si="123"/>
        <v/>
      </c>
      <c r="K990" s="47" t="str">
        <f t="shared" si="124"/>
        <v/>
      </c>
      <c r="L990" s="47" t="str">
        <f t="shared" si="125"/>
        <v/>
      </c>
      <c r="M990" s="47" t="str">
        <f t="shared" si="126"/>
        <v/>
      </c>
      <c r="N990" s="47" t="str">
        <f t="shared" si="127"/>
        <v/>
      </c>
    </row>
    <row r="991" spans="1:14" x14ac:dyDescent="0.5">
      <c r="A991" s="44">
        <v>989</v>
      </c>
      <c r="B991" s="42"/>
      <c r="C991" s="42"/>
      <c r="D991" s="50">
        <f t="shared" si="120"/>
        <v>0</v>
      </c>
      <c r="E991" s="50">
        <f t="shared" si="121"/>
        <v>0</v>
      </c>
      <c r="I991" s="47" t="str">
        <f t="shared" si="122"/>
        <v/>
      </c>
      <c r="J991" s="47" t="str">
        <f t="shared" si="123"/>
        <v/>
      </c>
      <c r="K991" s="47" t="str">
        <f t="shared" si="124"/>
        <v/>
      </c>
      <c r="L991" s="47" t="str">
        <f t="shared" si="125"/>
        <v/>
      </c>
      <c r="M991" s="47" t="str">
        <f t="shared" si="126"/>
        <v/>
      </c>
      <c r="N991" s="47" t="str">
        <f t="shared" si="127"/>
        <v/>
      </c>
    </row>
    <row r="992" spans="1:14" x14ac:dyDescent="0.5">
      <c r="A992" s="44">
        <v>990</v>
      </c>
      <c r="B992" s="42"/>
      <c r="C992" s="42"/>
      <c r="D992" s="50">
        <f t="shared" si="120"/>
        <v>0</v>
      </c>
      <c r="E992" s="50">
        <f t="shared" si="121"/>
        <v>0</v>
      </c>
      <c r="I992" s="47" t="str">
        <f t="shared" si="122"/>
        <v/>
      </c>
      <c r="J992" s="47" t="str">
        <f t="shared" si="123"/>
        <v/>
      </c>
      <c r="K992" s="47" t="str">
        <f t="shared" si="124"/>
        <v/>
      </c>
      <c r="L992" s="47" t="str">
        <f t="shared" si="125"/>
        <v/>
      </c>
      <c r="M992" s="47" t="str">
        <f t="shared" si="126"/>
        <v/>
      </c>
      <c r="N992" s="47" t="str">
        <f t="shared" si="127"/>
        <v/>
      </c>
    </row>
    <row r="993" spans="1:34" x14ac:dyDescent="0.5">
      <c r="A993" s="44">
        <v>991</v>
      </c>
      <c r="B993" s="42"/>
      <c r="C993" s="42"/>
      <c r="D993" s="50">
        <f t="shared" si="120"/>
        <v>0</v>
      </c>
      <c r="E993" s="50">
        <f t="shared" si="121"/>
        <v>0</v>
      </c>
      <c r="I993" s="47" t="str">
        <f t="shared" si="122"/>
        <v/>
      </c>
      <c r="J993" s="47" t="str">
        <f t="shared" si="123"/>
        <v/>
      </c>
      <c r="K993" s="47" t="str">
        <f t="shared" si="124"/>
        <v/>
      </c>
      <c r="L993" s="47" t="str">
        <f t="shared" si="125"/>
        <v/>
      </c>
      <c r="M993" s="47" t="str">
        <f t="shared" si="126"/>
        <v/>
      </c>
      <c r="N993" s="47" t="str">
        <f t="shared" si="127"/>
        <v/>
      </c>
    </row>
    <row r="994" spans="1:34" x14ac:dyDescent="0.5">
      <c r="A994" s="44">
        <v>992</v>
      </c>
      <c r="B994" s="42"/>
      <c r="C994" s="42"/>
      <c r="D994" s="50">
        <f t="shared" si="120"/>
        <v>0</v>
      </c>
      <c r="E994" s="50">
        <f t="shared" si="121"/>
        <v>0</v>
      </c>
      <c r="I994" s="47" t="str">
        <f t="shared" si="122"/>
        <v/>
      </c>
      <c r="J994" s="47" t="str">
        <f t="shared" si="123"/>
        <v/>
      </c>
      <c r="K994" s="47" t="str">
        <f t="shared" si="124"/>
        <v/>
      </c>
      <c r="L994" s="47" t="str">
        <f t="shared" si="125"/>
        <v/>
      </c>
      <c r="M994" s="47" t="str">
        <f t="shared" si="126"/>
        <v/>
      </c>
      <c r="N994" s="47" t="str">
        <f t="shared" si="127"/>
        <v/>
      </c>
    </row>
    <row r="995" spans="1:34" x14ac:dyDescent="0.5">
      <c r="A995" s="44">
        <v>993</v>
      </c>
      <c r="B995" s="42"/>
      <c r="C995" s="42"/>
      <c r="D995" s="50">
        <f t="shared" si="120"/>
        <v>0</v>
      </c>
      <c r="E995" s="50">
        <f t="shared" si="121"/>
        <v>0</v>
      </c>
      <c r="I995" s="47" t="str">
        <f t="shared" si="122"/>
        <v/>
      </c>
      <c r="J995" s="47" t="str">
        <f t="shared" si="123"/>
        <v/>
      </c>
      <c r="K995" s="47" t="str">
        <f t="shared" si="124"/>
        <v/>
      </c>
      <c r="L995" s="47" t="str">
        <f t="shared" si="125"/>
        <v/>
      </c>
      <c r="M995" s="47" t="str">
        <f t="shared" si="126"/>
        <v/>
      </c>
      <c r="N995" s="47" t="str">
        <f t="shared" si="127"/>
        <v/>
      </c>
    </row>
    <row r="996" spans="1:34" x14ac:dyDescent="0.5">
      <c r="A996" s="44">
        <v>994</v>
      </c>
      <c r="B996" s="42"/>
      <c r="C996" s="42"/>
      <c r="D996" s="50">
        <f t="shared" si="120"/>
        <v>0</v>
      </c>
      <c r="E996" s="50">
        <f t="shared" si="121"/>
        <v>0</v>
      </c>
      <c r="I996" s="47" t="str">
        <f t="shared" si="122"/>
        <v/>
      </c>
      <c r="J996" s="47" t="str">
        <f t="shared" si="123"/>
        <v/>
      </c>
      <c r="K996" s="47" t="str">
        <f t="shared" si="124"/>
        <v/>
      </c>
      <c r="L996" s="47" t="str">
        <f t="shared" si="125"/>
        <v/>
      </c>
      <c r="M996" s="47" t="str">
        <f t="shared" si="126"/>
        <v/>
      </c>
      <c r="N996" s="47" t="str">
        <f t="shared" si="127"/>
        <v/>
      </c>
    </row>
    <row r="997" spans="1:34" x14ac:dyDescent="0.5">
      <c r="A997" s="44">
        <v>995</v>
      </c>
      <c r="B997" s="42"/>
      <c r="C997" s="42"/>
      <c r="D997" s="50">
        <f t="shared" si="120"/>
        <v>0</v>
      </c>
      <c r="E997" s="50">
        <f t="shared" si="121"/>
        <v>0</v>
      </c>
      <c r="I997" s="47" t="str">
        <f t="shared" si="122"/>
        <v/>
      </c>
      <c r="J997" s="47" t="str">
        <f t="shared" si="123"/>
        <v/>
      </c>
      <c r="K997" s="47" t="str">
        <f t="shared" si="124"/>
        <v/>
      </c>
      <c r="L997" s="47" t="str">
        <f t="shared" si="125"/>
        <v/>
      </c>
      <c r="M997" s="47" t="str">
        <f t="shared" si="126"/>
        <v/>
      </c>
      <c r="N997" s="47" t="str">
        <f t="shared" si="127"/>
        <v/>
      </c>
    </row>
    <row r="998" spans="1:34" x14ac:dyDescent="0.5">
      <c r="A998" s="44">
        <v>996</v>
      </c>
      <c r="B998" s="42"/>
      <c r="C998" s="42"/>
      <c r="D998" s="50">
        <f t="shared" si="120"/>
        <v>0</v>
      </c>
      <c r="E998" s="50">
        <f t="shared" si="121"/>
        <v>0</v>
      </c>
      <c r="I998" s="47" t="str">
        <f t="shared" si="122"/>
        <v/>
      </c>
      <c r="J998" s="47" t="str">
        <f t="shared" si="123"/>
        <v/>
      </c>
      <c r="K998" s="47" t="str">
        <f t="shared" si="124"/>
        <v/>
      </c>
      <c r="L998" s="47" t="str">
        <f t="shared" si="125"/>
        <v/>
      </c>
      <c r="M998" s="47" t="str">
        <f t="shared" si="126"/>
        <v/>
      </c>
      <c r="N998" s="47" t="str">
        <f t="shared" si="127"/>
        <v/>
      </c>
    </row>
    <row r="999" spans="1:34" x14ac:dyDescent="0.5">
      <c r="A999" s="44">
        <v>997</v>
      </c>
      <c r="B999" s="42"/>
      <c r="C999" s="42"/>
      <c r="D999" s="50">
        <f t="shared" si="120"/>
        <v>0</v>
      </c>
      <c r="E999" s="50">
        <f t="shared" si="121"/>
        <v>0</v>
      </c>
      <c r="I999" s="47" t="str">
        <f t="shared" si="122"/>
        <v/>
      </c>
      <c r="J999" s="47" t="str">
        <f t="shared" si="123"/>
        <v/>
      </c>
      <c r="K999" s="47" t="str">
        <f t="shared" si="124"/>
        <v/>
      </c>
      <c r="L999" s="47" t="str">
        <f t="shared" si="125"/>
        <v/>
      </c>
      <c r="M999" s="47" t="str">
        <f t="shared" si="126"/>
        <v/>
      </c>
      <c r="N999" s="47" t="str">
        <f t="shared" si="127"/>
        <v/>
      </c>
    </row>
    <row r="1000" spans="1:34" x14ac:dyDescent="0.5">
      <c r="A1000" s="44">
        <v>998</v>
      </c>
      <c r="B1000" s="42"/>
      <c r="C1000" s="42"/>
      <c r="D1000" s="50">
        <f t="shared" si="120"/>
        <v>0</v>
      </c>
      <c r="E1000" s="50">
        <f t="shared" si="121"/>
        <v>0</v>
      </c>
      <c r="I1000" s="47" t="str">
        <f t="shared" si="122"/>
        <v/>
      </c>
      <c r="J1000" s="47" t="str">
        <f t="shared" si="123"/>
        <v/>
      </c>
      <c r="K1000" s="47" t="str">
        <f t="shared" si="124"/>
        <v/>
      </c>
      <c r="L1000" s="47" t="str">
        <f t="shared" si="125"/>
        <v/>
      </c>
      <c r="M1000" s="47" t="str">
        <f t="shared" si="126"/>
        <v/>
      </c>
      <c r="N1000" s="47" t="str">
        <f t="shared" si="127"/>
        <v/>
      </c>
    </row>
    <row r="1001" spans="1:34" x14ac:dyDescent="0.5">
      <c r="A1001" s="44">
        <v>999</v>
      </c>
      <c r="B1001" s="42"/>
      <c r="C1001" s="42"/>
      <c r="D1001" s="50">
        <f t="shared" si="120"/>
        <v>0</v>
      </c>
      <c r="E1001" s="50">
        <f t="shared" si="121"/>
        <v>0</v>
      </c>
      <c r="I1001" s="47" t="str">
        <f t="shared" si="122"/>
        <v/>
      </c>
      <c r="J1001" s="47" t="str">
        <f t="shared" si="123"/>
        <v/>
      </c>
      <c r="K1001" s="47" t="str">
        <f t="shared" si="124"/>
        <v/>
      </c>
      <c r="L1001" s="47" t="str">
        <f t="shared" si="125"/>
        <v/>
      </c>
      <c r="M1001" s="47" t="str">
        <f t="shared" si="126"/>
        <v/>
      </c>
      <c r="N1001" s="47" t="str">
        <f t="shared" si="127"/>
        <v/>
      </c>
    </row>
    <row r="1002" spans="1:34" x14ac:dyDescent="0.5">
      <c r="A1002" s="44">
        <v>1000</v>
      </c>
      <c r="B1002" s="42"/>
      <c r="C1002" s="42"/>
      <c r="D1002" s="50">
        <f t="shared" si="120"/>
        <v>0</v>
      </c>
      <c r="E1002" s="50">
        <f t="shared" si="121"/>
        <v>0</v>
      </c>
      <c r="I1002" s="47" t="str">
        <f t="shared" si="122"/>
        <v/>
      </c>
      <c r="J1002" s="47" t="str">
        <f t="shared" si="123"/>
        <v/>
      </c>
      <c r="K1002" s="47" t="str">
        <f t="shared" si="124"/>
        <v/>
      </c>
      <c r="L1002" s="47" t="str">
        <f t="shared" si="125"/>
        <v/>
      </c>
      <c r="M1002" s="47" t="str">
        <f t="shared" si="126"/>
        <v/>
      </c>
      <c r="N1002" s="47" t="str">
        <f t="shared" si="127"/>
        <v/>
      </c>
    </row>
    <row r="1003" spans="1:34" s="50" customFormat="1" hidden="1" x14ac:dyDescent="0.5">
      <c r="A1003" s="46" t="s">
        <v>59</v>
      </c>
      <c r="B1003" s="46">
        <f>MEDIAN(B3:B1002)</f>
        <v>8</v>
      </c>
      <c r="C1003" s="46">
        <f>MEDIAN(C3:C1002)</f>
        <v>3.5</v>
      </c>
      <c r="D1003" s="50">
        <f>COUNT(B1004,C1004)</f>
        <v>2</v>
      </c>
      <c r="G1003" s="46"/>
      <c r="H1003" s="46"/>
      <c r="I1003" s="46"/>
      <c r="J1003" s="46"/>
      <c r="K1003" s="46">
        <f>MEDIAN(K3:K1002)</f>
        <v>2</v>
      </c>
      <c r="L1003" s="46">
        <f>MEDIAN(L3:L1002)</f>
        <v>1</v>
      </c>
      <c r="M1003" s="47"/>
      <c r="N1003" s="47"/>
    </row>
    <row r="1004" spans="1:34" s="50" customFormat="1" hidden="1" x14ac:dyDescent="0.5">
      <c r="A1004" s="46" t="s">
        <v>12</v>
      </c>
      <c r="B1004" s="46">
        <f>COUNT(B3:B1002)</f>
        <v>7</v>
      </c>
      <c r="C1004" s="46">
        <f>COUNT(C3:C1002)</f>
        <v>8</v>
      </c>
      <c r="D1004" s="46">
        <f>B1004+C1004-D1003</f>
        <v>13</v>
      </c>
      <c r="E1004" s="64" t="s">
        <v>27</v>
      </c>
      <c r="G1004" s="48">
        <f>B1006-C1006</f>
        <v>4.6607142857142865</v>
      </c>
      <c r="H1004" s="48"/>
      <c r="I1004" s="48"/>
      <c r="J1004" s="46"/>
      <c r="K1004" s="46">
        <f>COUNT(K3:K1002)</f>
        <v>7</v>
      </c>
      <c r="L1004" s="46">
        <f>COUNT(L3:L1002)</f>
        <v>8</v>
      </c>
      <c r="M1004" s="46"/>
      <c r="N1004" s="46" t="s">
        <v>61</v>
      </c>
      <c r="O1004" s="46" t="s">
        <v>62</v>
      </c>
      <c r="P1004" s="46" t="s">
        <v>63</v>
      </c>
      <c r="Q1004" s="46" t="s">
        <v>64</v>
      </c>
      <c r="R1004" s="46" t="s">
        <v>66</v>
      </c>
      <c r="S1004" s="46" t="s">
        <v>65</v>
      </c>
      <c r="T1004" s="50" t="s">
        <v>84</v>
      </c>
      <c r="U1004" s="65">
        <f>TTEST(K3:K1002,L3:L1002,2,2)</f>
        <v>0.2983763698039949</v>
      </c>
    </row>
    <row r="1005" spans="1:34" s="50" customFormat="1" ht="25.5" hidden="1" x14ac:dyDescent="0.5">
      <c r="A1005" s="46" t="s">
        <v>13</v>
      </c>
      <c r="B1005" s="46">
        <f>SUM(B3:B1002)</f>
        <v>58</v>
      </c>
      <c r="C1005" s="46">
        <f>SUM(C3:C1002)</f>
        <v>29</v>
      </c>
      <c r="D1005" s="50" t="s">
        <v>152</v>
      </c>
      <c r="E1005" s="46"/>
      <c r="F1005" s="46"/>
      <c r="G1005" s="66"/>
      <c r="H1005" s="46"/>
      <c r="I1005" s="48"/>
      <c r="J1005" s="48"/>
      <c r="K1005" s="46">
        <f>SUM(K3:K1002)</f>
        <v>16</v>
      </c>
      <c r="L1005" s="46">
        <f>SUM(L3:L1002)</f>
        <v>11</v>
      </c>
      <c r="M1005" s="49">
        <f>SUM(M3:N1002)</f>
        <v>34.303571428571423</v>
      </c>
      <c r="N1005" s="46" t="s">
        <v>67</v>
      </c>
      <c r="O1005" s="50">
        <f>D1003-1</f>
        <v>1</v>
      </c>
      <c r="P1005" s="67">
        <f>(B1004*(K1006-M1006)^2)+(C1004*(L1006-M1006)^2)</f>
        <v>3.0964285714285706</v>
      </c>
      <c r="Q1005" s="68">
        <f>P1005/O1005</f>
        <v>3.0964285714285706</v>
      </c>
      <c r="R1005" s="68">
        <f>Q1005/Q1006</f>
        <v>1.1734513274336282</v>
      </c>
      <c r="S1005" s="68">
        <f>FDIST(ABS(R1005),O1005,O1006)</f>
        <v>0.29837636980399534</v>
      </c>
      <c r="T1005" s="50" t="s">
        <v>83</v>
      </c>
      <c r="U1005" s="65">
        <f>FTEST(K3:K1002,L3:L1002)</f>
        <v>0.13955770418837268</v>
      </c>
    </row>
    <row r="1006" spans="1:34" s="50" customFormat="1" hidden="1" x14ac:dyDescent="0.5">
      <c r="A1006" s="46" t="s">
        <v>1</v>
      </c>
      <c r="B1006" s="48">
        <f>AVERAGE(B3:B1002)</f>
        <v>8.2857142857142865</v>
      </c>
      <c r="C1006" s="48">
        <f>AVERAGE(C3:C1002)</f>
        <v>3.625</v>
      </c>
      <c r="D1006" s="50">
        <f>((B1004-1)*B1007^2+(C1004-1)*C1007^2)/D1004</f>
        <v>6.561813186813187</v>
      </c>
      <c r="E1006" s="48"/>
      <c r="F1006" s="69" t="s">
        <v>17</v>
      </c>
      <c r="G1006" s="70">
        <f>TDIST(E1007,D1004,1)</f>
        <v>1.8996688286853219E-3</v>
      </c>
      <c r="H1006" s="47">
        <f>TTEST(B3:B1002,C3:C1002,1,2)</f>
        <v>1.8996688286853219E-3</v>
      </c>
      <c r="I1006" s="48" t="s">
        <v>39</v>
      </c>
      <c r="J1006" s="48">
        <f>(SQRT(J1007))*(SQRT((1/B1004)+(1/C1004)))</f>
        <v>1.3257558343006091</v>
      </c>
      <c r="K1006" s="48">
        <f>AVERAGE(K3:K1002)</f>
        <v>2.2857142857142856</v>
      </c>
      <c r="L1006" s="48">
        <f>AVERAGE(L3:L1002)</f>
        <v>1.375</v>
      </c>
      <c r="M1006" s="48">
        <f>AVERAGE(K3:L1002)</f>
        <v>1.8</v>
      </c>
      <c r="N1006" s="48" t="s">
        <v>68</v>
      </c>
      <c r="O1006" s="50">
        <f>$D$1004</f>
        <v>13</v>
      </c>
      <c r="P1006" s="71">
        <f>$M$1005</f>
        <v>34.303571428571423</v>
      </c>
      <c r="Q1006" s="68">
        <f>P1006/O1006</f>
        <v>2.6387362637362632</v>
      </c>
      <c r="R1006" s="48"/>
      <c r="S1006" s="48"/>
      <c r="T1006" s="48"/>
      <c r="U1006" s="50" t="s">
        <v>91</v>
      </c>
      <c r="V1006" s="67">
        <f>MAX(B1007:C1007)</f>
        <v>3.1997023671109224</v>
      </c>
      <c r="AG1006" s="50" t="s">
        <v>107</v>
      </c>
      <c r="AH1006" s="50" t="s">
        <v>106</v>
      </c>
    </row>
    <row r="1007" spans="1:34" s="50" customFormat="1" hidden="1" x14ac:dyDescent="0.5">
      <c r="A1007" s="46" t="s">
        <v>2</v>
      </c>
      <c r="B1007" s="48">
        <f>STDEV(B3:B1002)</f>
        <v>3.1997023671109224</v>
      </c>
      <c r="C1007" s="48">
        <f>STDEV(C3:C1002)</f>
        <v>1.8468119248354136</v>
      </c>
      <c r="D1007" s="48">
        <f>(B1006-C1006)/(SQRT(D1006*(1/B1004+1/C1004)))</f>
        <v>3.5155148219076149</v>
      </c>
      <c r="E1007" s="47">
        <f>ABS(D1007)</f>
        <v>3.5155148219076149</v>
      </c>
      <c r="F1007" s="69" t="s">
        <v>18</v>
      </c>
      <c r="G1007" s="70">
        <f>TDIST(E1007,D1004,2)</f>
        <v>3.7993376573706439E-3</v>
      </c>
      <c r="H1007" s="47">
        <f>TTEST(B3:B1002,C3:C1002,2,2)</f>
        <v>3.7993376573706439E-3</v>
      </c>
      <c r="I1007" s="48" t="s">
        <v>40</v>
      </c>
      <c r="J1007" s="48">
        <f>(((B1004-1)*B1007^2)+((C1004-1)*C1007^2))/D1004</f>
        <v>6.561813186813187</v>
      </c>
      <c r="K1007" s="48">
        <f>STDEV(K3:K1002)</f>
        <v>2.0586634591635513</v>
      </c>
      <c r="L1007" s="48">
        <f>STDEV(L3:L1002)</f>
        <v>1.1259916264596033</v>
      </c>
      <c r="M1007" s="48"/>
      <c r="N1007" s="48" t="s">
        <v>69</v>
      </c>
      <c r="O1007" s="50">
        <f>B1004+C1004-1</f>
        <v>14</v>
      </c>
      <c r="P1007" s="68">
        <f>SUM(P1005:P1006)</f>
        <v>37.399999999999991</v>
      </c>
      <c r="Q1007" s="48"/>
      <c r="R1007" s="48"/>
      <c r="S1007" s="48"/>
      <c r="T1007" s="48"/>
      <c r="U1007" s="50" t="s">
        <v>92</v>
      </c>
      <c r="V1007" s="67">
        <f>MIN(B1007:C1007)</f>
        <v>1.8468119248354136</v>
      </c>
      <c r="X1007" s="60" t="s">
        <v>105</v>
      </c>
      <c r="Y1007" s="72">
        <f>AC1008/2</f>
        <v>1.8996688286853219E-3</v>
      </c>
      <c r="Z1007" s="73" t="s">
        <v>101</v>
      </c>
      <c r="AA1007" s="74">
        <f>IF(V1009&gt;0.01,D1004,D1010)</f>
        <v>13</v>
      </c>
      <c r="AB1007" s="60" t="s">
        <v>102</v>
      </c>
      <c r="AC1007" s="72">
        <f>IF(V1009&gt;0.01,J1006,J1008)</f>
        <v>1.3257558343006091</v>
      </c>
      <c r="AD1007" s="75">
        <f>IF(V1009&gt;0.01,L1117,P1117)</f>
        <v>0.66713998605056135</v>
      </c>
      <c r="AE1007" s="76" t="s">
        <v>81</v>
      </c>
      <c r="AF1007" s="72">
        <f>IF(V1009&gt;0.01,N1117,R1117)</f>
        <v>8.654288585378012</v>
      </c>
      <c r="AG1007" s="77" t="str">
        <f>IF(G1004&gt;0,กรอกข้อมูล!$C$2,กรอกข้อมูล!$B$2)</f>
        <v>ครูไทย</v>
      </c>
      <c r="AH1007" s="77" t="str">
        <f>IF(G1004&lt;0,กรอกข้อมูล!$C$2,กรอกข้อมูล!$B$2)</f>
        <v>ครูต่างประเทศ</v>
      </c>
    </row>
    <row r="1008" spans="1:34" s="50" customFormat="1" ht="24.75" hidden="1" customHeight="1" x14ac:dyDescent="0.5">
      <c r="A1008" s="46" t="s">
        <v>16</v>
      </c>
      <c r="B1008" s="50">
        <f>B1007/(SQRT(B1004))</f>
        <v>1.2093738189714567</v>
      </c>
      <c r="C1008" s="50">
        <f>C1007/(SQRT(C1004))</f>
        <v>0.65294661781365071</v>
      </c>
      <c r="D1008" s="50" t="s">
        <v>153</v>
      </c>
      <c r="F1008" s="69" t="s">
        <v>17</v>
      </c>
      <c r="G1008" s="70">
        <f>TDIST(E1009,E1010,1)</f>
        <v>3.9923554269652248E-3</v>
      </c>
      <c r="H1008" s="47">
        <f>TTEST(B3:B1002,C3:C1002,1,3)</f>
        <v>3.7921090868146047E-3</v>
      </c>
      <c r="I1008" s="48" t="s">
        <v>39</v>
      </c>
      <c r="J1008" s="48">
        <f>SQRT((B1007^2/B1004)+(C1007^2/C1004))</f>
        <v>1.3743814316731331</v>
      </c>
      <c r="K1008" s="50">
        <f>K1007/(SQRT(K1004))</f>
        <v>0.77810164944610438</v>
      </c>
      <c r="L1008" s="50">
        <f>L1007/(SQRT(L1004))</f>
        <v>0.39809815731442771</v>
      </c>
      <c r="N1008" s="51" t="s">
        <v>146</v>
      </c>
      <c r="O1008" s="46"/>
      <c r="P1008" s="50">
        <f>FINV(0.05,O1005,O1006)</f>
        <v>4.6671927318268525</v>
      </c>
      <c r="Q1008" s="78" t="s">
        <v>111</v>
      </c>
      <c r="R1008" s="79">
        <f>VLOOKUP(O1006,'F-table.05'!A3:AY43,O1005+1)</f>
        <v>4.67</v>
      </c>
      <c r="U1008" s="50" t="s">
        <v>154</v>
      </c>
      <c r="V1008" s="50">
        <f>(V1006^2)/(V1007^2)</f>
        <v>3.0017452006980809</v>
      </c>
      <c r="X1008" s="50">
        <v>0.01</v>
      </c>
      <c r="Y1008" s="50" t="str">
        <f>IF(Y1007&lt;=0.01,"**","")</f>
        <v>**</v>
      </c>
      <c r="Z1008" s="60" t="s">
        <v>100</v>
      </c>
      <c r="AA1008" s="72">
        <f>IF(V1009&gt;0.01,D1007,D1009)</f>
        <v>3.5155148219076149</v>
      </c>
      <c r="AB1008" s="60" t="s">
        <v>104</v>
      </c>
      <c r="AC1008" s="72">
        <f>IF(V1009&gt;0.01,G1007,G1009)</f>
        <v>3.7993376573706439E-3</v>
      </c>
      <c r="AD1008" s="203" t="str">
        <f>IF(AC1008&lt;0.01,"ซึ่งน้อยกว่า α = 0.01","ซึ่งมากกว่า α = 0.01")</f>
        <v>ซึ่งน้อยกว่า α = 0.01</v>
      </c>
      <c r="AE1008" s="204"/>
      <c r="AF1008" s="80" t="str">
        <f>IF(Y1007&lt;=0.01,"สูงกว่าอย่างมีนัยสำคัญทางสถิติที่ระดับ .01","ไม่แตกต่างกันอย่างมีนัยสำคัญทางสถิติที่ระดับ .01")</f>
        <v>สูงกว่าอย่างมีนัยสำคัญทางสถิติที่ระดับ .01</v>
      </c>
    </row>
    <row r="1009" spans="1:34" s="50" customFormat="1" ht="24" hidden="1" customHeight="1" x14ac:dyDescent="0.5">
      <c r="A1009" s="46" t="s">
        <v>3</v>
      </c>
      <c r="B1009" s="60" t="s">
        <v>24</v>
      </c>
      <c r="C1009" s="50">
        <f>TINV(0.05,E1010)</f>
        <v>2.2621571627982053</v>
      </c>
      <c r="D1009" s="50">
        <f>(B1006-C1006)/(SQRT((B1007^2/B1004)+(C1007^2/C1004)))</f>
        <v>3.3911359527321792</v>
      </c>
      <c r="E1009" s="47">
        <f>ABS(D1009)</f>
        <v>3.3911359527321792</v>
      </c>
      <c r="F1009" s="69" t="s">
        <v>18</v>
      </c>
      <c r="G1009" s="70">
        <f>TDIST(E1009,E1010,2)</f>
        <v>7.9847108539304497E-3</v>
      </c>
      <c r="H1009" s="47">
        <f>TTEST(B3:B1002,C3:C1002,2,3)</f>
        <v>7.5842181736292093E-3</v>
      </c>
      <c r="N1009" s="51" t="s">
        <v>147</v>
      </c>
      <c r="O1009" s="46"/>
      <c r="P1009" s="50">
        <f>FINV(0.01,O1005,O1006)</f>
        <v>9.0738057285156639</v>
      </c>
      <c r="U1009" s="50" t="s">
        <v>89</v>
      </c>
      <c r="V1009" s="68">
        <f>FDIST(ABS(V1008),O1005,O1006)</f>
        <v>0.10681541280602352</v>
      </c>
      <c r="X1009" s="81" t="str">
        <f>IF(V1009&lt;=0.01,"จึงปฏิเสธ H0 สรุปว่า ค่าความแปรปรวนของประชากรไม่เท่ากัน ","จึงยอมรับ H0 สรุปว่า ค่าความแปรปรวนของประชากรเท่ากัน ")</f>
        <v xml:space="preserve">จึงยอมรับ H0 สรุปว่า ค่าความแปรปรวนของประชากรเท่ากัน </v>
      </c>
    </row>
    <row r="1010" spans="1:34" s="50" customFormat="1" hidden="1" x14ac:dyDescent="0.5">
      <c r="A1010" s="52" t="s">
        <v>8</v>
      </c>
      <c r="C1010" s="50">
        <f>TDIST(ABS(C1009),E1010,2)</f>
        <v>5.0000000000000031E-2</v>
      </c>
      <c r="D1010" s="50">
        <f>((B1007^2/B1004)+(C1007^2/C1004))^2/(((B1007^2/B1004)^2/(B1004-1))+((C1007^2/C1004)^2/(C1004-1)))</f>
        <v>9.3283844429115899</v>
      </c>
      <c r="E1010" s="50">
        <f>ROUND(D1010,0)</f>
        <v>9</v>
      </c>
      <c r="F1010" s="82" t="s">
        <v>25</v>
      </c>
      <c r="G1010" s="50">
        <f>TINV(0.01,E1010)</f>
        <v>3.2498355415921263</v>
      </c>
      <c r="H1010" s="50">
        <f>TDIST(ABS(G1010),E1010,2)</f>
        <v>9.9999999999999933E-3</v>
      </c>
      <c r="O1010" s="48"/>
      <c r="X1010" s="81" t="str">
        <f>IF(V1009&lt;=0.01,"ให้ใช้สถิติทดสอบ t จาก  t-test for Equality of Means ในส่วน Equal  Variances not assumed","ให้ใช้สถิติทดสอบ t จาก  t-test for Equality of Means ในส่วน Equal  Variances assumed")</f>
        <v>ให้ใช้สถิติทดสอบ t จาก  t-test for Equality of Means ในส่วน Equal  Variances assumed</v>
      </c>
    </row>
    <row r="1011" spans="1:34" s="50" customFormat="1" hidden="1" x14ac:dyDescent="0.5">
      <c r="A1011" s="52" t="s">
        <v>86</v>
      </c>
      <c r="B1011" s="52" t="s">
        <v>8</v>
      </c>
      <c r="C1011" s="52" t="s">
        <v>41</v>
      </c>
      <c r="D1011" s="52" t="s">
        <v>8</v>
      </c>
      <c r="E1011" s="52" t="s">
        <v>14</v>
      </c>
      <c r="F1011" s="52" t="s">
        <v>8</v>
      </c>
      <c r="G1011" s="69" t="s">
        <v>42</v>
      </c>
      <c r="H1011" s="52" t="s">
        <v>8</v>
      </c>
      <c r="I1011" s="52" t="s">
        <v>14</v>
      </c>
      <c r="J1011" s="53" t="s">
        <v>87</v>
      </c>
      <c r="K1011" s="53" t="s">
        <v>8</v>
      </c>
      <c r="L1011" s="54" t="s">
        <v>41</v>
      </c>
      <c r="M1011" s="53" t="s">
        <v>8</v>
      </c>
      <c r="N1011" s="54" t="s">
        <v>14</v>
      </c>
      <c r="O1011" s="53" t="s">
        <v>8</v>
      </c>
      <c r="P1011" s="54" t="s">
        <v>42</v>
      </c>
      <c r="Q1011" s="53" t="s">
        <v>8</v>
      </c>
      <c r="R1011" s="54" t="s">
        <v>14</v>
      </c>
      <c r="X1011" s="81"/>
      <c r="AG1011" s="50" t="s">
        <v>107</v>
      </c>
      <c r="AH1011" s="50" t="s">
        <v>106</v>
      </c>
    </row>
    <row r="1012" spans="1:34" s="50" customFormat="1" hidden="1" x14ac:dyDescent="0.5">
      <c r="A1012" s="57">
        <v>12.706200000000001</v>
      </c>
      <c r="B1012" s="56">
        <v>1</v>
      </c>
      <c r="C1012" s="55">
        <f>($G$1004)-($J$1006*$A1012)</f>
        <v>-12.184604496076114</v>
      </c>
      <c r="D1012" s="83">
        <v>1</v>
      </c>
      <c r="E1012" s="70">
        <f>($G$1004)+($J$1006*$A1012)</f>
        <v>21.506033067504688</v>
      </c>
      <c r="F1012" s="56">
        <v>1</v>
      </c>
      <c r="G1012" s="55">
        <f>($G$1004)-($J$1008*$A1012)</f>
        <v>-12.80245106141088</v>
      </c>
      <c r="H1012" s="56">
        <v>1</v>
      </c>
      <c r="I1012" s="55">
        <f>($G$1004)+($J$1008*$A1012)</f>
        <v>22.123879632839454</v>
      </c>
      <c r="J1012" s="56">
        <v>63.657400000000003</v>
      </c>
      <c r="K1012" s="56">
        <v>1</v>
      </c>
      <c r="L1012" s="57">
        <f>($G$1004)-($J$1006*$J1012)</f>
        <v>-79.733455160693296</v>
      </c>
      <c r="M1012" s="56">
        <v>1</v>
      </c>
      <c r="N1012" s="57">
        <f>($G$1004)+($J$1006*$J1012)</f>
        <v>89.05488373212188</v>
      </c>
      <c r="O1012" s="56">
        <v>1</v>
      </c>
      <c r="P1012" s="57">
        <f>($G$1004)-($J$1008*$J1012)</f>
        <v>-82.82883426287502</v>
      </c>
      <c r="Q1012" s="56">
        <v>1</v>
      </c>
      <c r="R1012" s="57">
        <f>($G$1004)+($J$1008*$J1012)</f>
        <v>92.150262834303604</v>
      </c>
      <c r="X1012" s="60" t="s">
        <v>105</v>
      </c>
      <c r="Y1012" s="72">
        <f>AC1013/2</f>
        <v>1.8996688286853219E-3</v>
      </c>
      <c r="Z1012" s="73" t="s">
        <v>101</v>
      </c>
      <c r="AA1012" s="74">
        <f>IF(V1009&gt;0.05,D1004,D1010)</f>
        <v>13</v>
      </c>
      <c r="AB1012" s="60" t="s">
        <v>102</v>
      </c>
      <c r="AC1012" s="72">
        <f>IF(V1009&gt;0.05,J1006,J1008)</f>
        <v>1.3257558343006091</v>
      </c>
      <c r="AD1012" s="75">
        <f>IF(V1009&gt;0.05,C1117,G1117)</f>
        <v>1.7965513812912506</v>
      </c>
      <c r="AE1012" s="76" t="s">
        <v>81</v>
      </c>
      <c r="AF1012" s="72">
        <f>IF(V1009&gt;0.05,E1117,I1117)</f>
        <v>7.5248771901373228</v>
      </c>
      <c r="AG1012" s="77" t="str">
        <f>IF(G1004&gt;0,กรอกข้อมูล!$C$2,กรอกข้อมูล!$B$2)</f>
        <v>ครูไทย</v>
      </c>
      <c r="AH1012" s="77" t="str">
        <f>IF(G1004&lt;0,กรอกข้อมูล!$C$2,กรอกข้อมูล!$B$2)</f>
        <v>ครูต่างประเทศ</v>
      </c>
    </row>
    <row r="1013" spans="1:34" s="50" customFormat="1" hidden="1" x14ac:dyDescent="0.5">
      <c r="A1013" s="57">
        <v>4.3026999999999997</v>
      </c>
      <c r="B1013" s="56">
        <v>2</v>
      </c>
      <c r="C1013" s="55">
        <f>($G$1004)-($J$1006*$A1013)</f>
        <v>-1.043615342530944</v>
      </c>
      <c r="D1013" s="83">
        <v>2</v>
      </c>
      <c r="E1013" s="70">
        <f>($G$1004)+($J$1006*$A1013)</f>
        <v>10.365043913959518</v>
      </c>
      <c r="F1013" s="56">
        <v>2</v>
      </c>
      <c r="G1013" s="55">
        <f>($G$1004)-($J$1008*$A1013)</f>
        <v>-1.2528367003457026</v>
      </c>
      <c r="H1013" s="56">
        <v>2</v>
      </c>
      <c r="I1013" s="55">
        <f>($G$1004)+($J$1008*$A1013)</f>
        <v>10.574265271774276</v>
      </c>
      <c r="J1013" s="56">
        <v>9.9247999999999994</v>
      </c>
      <c r="K1013" s="56">
        <v>2</v>
      </c>
      <c r="L1013" s="57">
        <f>($G$1004)-($J$1006*$J1013)</f>
        <v>-8.4971472185523975</v>
      </c>
      <c r="M1013" s="56">
        <v>2</v>
      </c>
      <c r="N1013" s="57">
        <f>($G$1004)+($J$1006*$J1013)</f>
        <v>17.818575789980969</v>
      </c>
      <c r="O1013" s="56">
        <v>2</v>
      </c>
      <c r="P1013" s="57">
        <f>($G$1004)-($J$1008*$J1013)</f>
        <v>-8.9797465473552247</v>
      </c>
      <c r="Q1013" s="56">
        <v>2</v>
      </c>
      <c r="R1013" s="57">
        <f>($G$1004)+($J$1008*$J1013)</f>
        <v>18.301175118783796</v>
      </c>
      <c r="X1013" s="50">
        <v>0.05</v>
      </c>
      <c r="Y1013" s="50" t="str">
        <f>IF(Y1012&lt;=0.05,"*","")</f>
        <v>*</v>
      </c>
      <c r="Z1013" s="50" t="s">
        <v>100</v>
      </c>
      <c r="AA1013" s="72">
        <f>IF(V1009&gt;0.05,D1007,D1009)</f>
        <v>3.5155148219076149</v>
      </c>
      <c r="AB1013" s="60" t="s">
        <v>104</v>
      </c>
      <c r="AC1013" s="72">
        <f>IF(V1009&gt;0.05,G1007,G1009)</f>
        <v>3.7993376573706439E-3</v>
      </c>
      <c r="AD1013" s="203" t="str">
        <f>IF(AC1013&lt;0.05,"ซึ่งน้อยกว่า α = 0.05","ซึ่งมากกว่า α = 0.05")</f>
        <v>ซึ่งน้อยกว่า α = 0.05</v>
      </c>
      <c r="AE1013" s="204"/>
      <c r="AF1013" s="80" t="str">
        <f>IF(Y1012&lt;=0.05,"สูงกว่าอย่างมีนัยสำคัญทางสถิติที่ระดับ .05","ไม่แตกต่างกันอย่างมีนัยสำคัญทางสถิติที่ระดับ .05")</f>
        <v>สูงกว่าอย่างมีนัยสำคัญทางสถิติที่ระดับ .05</v>
      </c>
    </row>
    <row r="1014" spans="1:34" s="50" customFormat="1" hidden="1" x14ac:dyDescent="0.5">
      <c r="A1014" s="57">
        <v>3.1823999999999999</v>
      </c>
      <c r="B1014" s="56">
        <v>3</v>
      </c>
      <c r="C1014" s="55">
        <f t="shared" ref="C1014:C1077" si="128">($G$1004)-($J$1006*$A1014)</f>
        <v>0.44162891863602827</v>
      </c>
      <c r="D1014" s="83">
        <v>3</v>
      </c>
      <c r="E1014" s="70">
        <f t="shared" ref="E1014:E1077" si="129">($G$1004)+($J$1006*$A1014)</f>
        <v>8.8797996527925456</v>
      </c>
      <c r="F1014" s="56">
        <v>3</v>
      </c>
      <c r="G1014" s="55">
        <f t="shared" ref="G1014:G1077" si="130">($G$1004)-($J$1008*$A1014)</f>
        <v>0.28688281755770806</v>
      </c>
      <c r="H1014" s="56">
        <v>3</v>
      </c>
      <c r="I1014" s="55">
        <f t="shared" ref="I1014:I1077" si="131">($G$1004)+($J$1008*$A1014)</f>
        <v>9.0345457538708658</v>
      </c>
      <c r="J1014" s="56">
        <v>5.8409000000000004</v>
      </c>
      <c r="K1014" s="56">
        <v>3</v>
      </c>
      <c r="L1014" s="57">
        <f t="shared" ref="L1014:L1077" si="132">($G$1004)-($J$1006*$J1014)</f>
        <v>-3.0828929668521416</v>
      </c>
      <c r="M1014" s="56">
        <v>3</v>
      </c>
      <c r="N1014" s="57">
        <f t="shared" ref="N1014:N1077" si="133">($G$1004)+($J$1006*$J1014)</f>
        <v>12.404321538280715</v>
      </c>
      <c r="O1014" s="56">
        <v>3</v>
      </c>
      <c r="P1014" s="57">
        <f t="shared" ref="P1014:P1077" si="134">($G$1004)-($J$1008*$J1014)</f>
        <v>-3.3669102185453177</v>
      </c>
      <c r="Q1014" s="56">
        <v>3</v>
      </c>
      <c r="R1014" s="57">
        <f t="shared" ref="R1014:R1077" si="135">($G$1004)+($J$1008*$J1014)</f>
        <v>12.688338789973891</v>
      </c>
      <c r="X1014" s="81" t="str">
        <f>IF(V1009&lt;=0.05,"จึงปฏิเสธ H0 สรุปว่า ค่าความแปรปรวนของประชากรไม่เท่ากัน ","จึงยอมรับ H0 สรุปว่า ค่าความแปรปรวนของประชากรเท่ากัน ")</f>
        <v xml:space="preserve">จึงยอมรับ H0 สรุปว่า ค่าความแปรปรวนของประชากรเท่ากัน </v>
      </c>
    </row>
    <row r="1015" spans="1:34" s="50" customFormat="1" hidden="1" x14ac:dyDescent="0.5">
      <c r="A1015" s="57">
        <v>2.7764000000000002</v>
      </c>
      <c r="B1015" s="56">
        <v>4</v>
      </c>
      <c r="C1015" s="55">
        <f t="shared" si="128"/>
        <v>0.97988578736207543</v>
      </c>
      <c r="D1015" s="83">
        <v>4</v>
      </c>
      <c r="E1015" s="70">
        <f t="shared" si="129"/>
        <v>8.3415427840664975</v>
      </c>
      <c r="F1015" s="56">
        <v>4</v>
      </c>
      <c r="G1015" s="55">
        <f t="shared" si="130"/>
        <v>0.84488167881699949</v>
      </c>
      <c r="H1015" s="56">
        <v>4</v>
      </c>
      <c r="I1015" s="55">
        <f t="shared" si="131"/>
        <v>8.476546892611573</v>
      </c>
      <c r="J1015" s="56">
        <v>4.6040999999999999</v>
      </c>
      <c r="K1015" s="56">
        <v>4</v>
      </c>
      <c r="L1015" s="57">
        <f t="shared" si="132"/>
        <v>-1.4431981509891472</v>
      </c>
      <c r="M1015" s="56">
        <v>4</v>
      </c>
      <c r="N1015" s="57">
        <f t="shared" si="133"/>
        <v>10.76462672241772</v>
      </c>
      <c r="O1015" s="56">
        <v>4</v>
      </c>
      <c r="P1015" s="57">
        <f t="shared" si="134"/>
        <v>-1.6670752638519852</v>
      </c>
      <c r="Q1015" s="56">
        <v>4</v>
      </c>
      <c r="R1015" s="57">
        <f t="shared" si="135"/>
        <v>10.988503835280557</v>
      </c>
      <c r="X1015" s="81" t="str">
        <f>IF(V1009&lt;=0.05,"ให้ใช้สถิติทดสอบ t จาก  t-test for Equality of Means ในส่วน Equal  Variances not assumed","ให้ใช้สถิติทดสอบ t จาก  t-test for Equality of Means ในส่วน Equal  Variances assumed")</f>
        <v>ให้ใช้สถิติทดสอบ t จาก  t-test for Equality of Means ในส่วน Equal  Variances assumed</v>
      </c>
    </row>
    <row r="1016" spans="1:34" s="50" customFormat="1" hidden="1" x14ac:dyDescent="0.5">
      <c r="A1016" s="57">
        <v>2.5706000000000002</v>
      </c>
      <c r="B1016" s="56">
        <v>5</v>
      </c>
      <c r="C1016" s="55">
        <f t="shared" si="128"/>
        <v>1.2527263380611404</v>
      </c>
      <c r="D1016" s="83">
        <v>5</v>
      </c>
      <c r="E1016" s="70">
        <f t="shared" si="129"/>
        <v>8.0687022333674321</v>
      </c>
      <c r="F1016" s="56">
        <v>5</v>
      </c>
      <c r="G1016" s="55">
        <f t="shared" si="130"/>
        <v>1.1277293774553301</v>
      </c>
      <c r="H1016" s="56">
        <v>5</v>
      </c>
      <c r="I1016" s="55">
        <f t="shared" si="131"/>
        <v>8.1936991939732433</v>
      </c>
      <c r="J1016" s="56">
        <v>4.0321999999999996</v>
      </c>
      <c r="K1016" s="56">
        <v>5</v>
      </c>
      <c r="L1016" s="57">
        <f t="shared" si="132"/>
        <v>-0.68499838935262858</v>
      </c>
      <c r="M1016" s="56">
        <v>5</v>
      </c>
      <c r="N1016" s="57">
        <f t="shared" si="133"/>
        <v>10.006426960781202</v>
      </c>
      <c r="O1016" s="56">
        <v>5</v>
      </c>
      <c r="P1016" s="57">
        <f t="shared" si="134"/>
        <v>-0.88106652307812006</v>
      </c>
      <c r="Q1016" s="56">
        <v>5</v>
      </c>
      <c r="R1016" s="57">
        <f t="shared" si="135"/>
        <v>10.202495094506693</v>
      </c>
    </row>
    <row r="1017" spans="1:34" s="50" customFormat="1" hidden="1" x14ac:dyDescent="0.5">
      <c r="A1017" s="57">
        <v>2.4468999999999999</v>
      </c>
      <c r="B1017" s="56">
        <v>6</v>
      </c>
      <c r="C1017" s="55">
        <f t="shared" si="128"/>
        <v>1.4167223347641262</v>
      </c>
      <c r="D1017" s="83">
        <v>6</v>
      </c>
      <c r="E1017" s="70">
        <f t="shared" si="129"/>
        <v>7.9047062366644472</v>
      </c>
      <c r="F1017" s="56">
        <v>6</v>
      </c>
      <c r="G1017" s="55">
        <f t="shared" si="130"/>
        <v>1.2977403605532971</v>
      </c>
      <c r="H1017" s="56">
        <v>6</v>
      </c>
      <c r="I1017" s="55">
        <f t="shared" si="131"/>
        <v>8.0236882108752763</v>
      </c>
      <c r="J1017" s="56">
        <v>3.7073999999999998</v>
      </c>
      <c r="K1017" s="56">
        <v>6</v>
      </c>
      <c r="L1017" s="57">
        <f t="shared" si="132"/>
        <v>-0.25439289437179102</v>
      </c>
      <c r="M1017" s="56">
        <v>6</v>
      </c>
      <c r="N1017" s="57">
        <f t="shared" si="133"/>
        <v>9.5758214658003631</v>
      </c>
      <c r="O1017" s="56">
        <v>6</v>
      </c>
      <c r="P1017" s="57">
        <f t="shared" si="134"/>
        <v>-0.43466743407068709</v>
      </c>
      <c r="Q1017" s="56">
        <v>6</v>
      </c>
      <c r="R1017" s="57">
        <f t="shared" si="135"/>
        <v>9.7560960054992591</v>
      </c>
    </row>
    <row r="1018" spans="1:34" s="50" customFormat="1" hidden="1" x14ac:dyDescent="0.5">
      <c r="A1018" s="57">
        <v>2.3645999999999998</v>
      </c>
      <c r="B1018" s="56">
        <v>7</v>
      </c>
      <c r="C1018" s="55">
        <f t="shared" si="128"/>
        <v>1.5258320399270664</v>
      </c>
      <c r="D1018" s="83">
        <v>7</v>
      </c>
      <c r="E1018" s="70">
        <f t="shared" si="129"/>
        <v>7.7955965315015066</v>
      </c>
      <c r="F1018" s="56">
        <v>7</v>
      </c>
      <c r="G1018" s="55">
        <f t="shared" si="130"/>
        <v>1.4108519523799963</v>
      </c>
      <c r="H1018" s="56">
        <v>7</v>
      </c>
      <c r="I1018" s="55">
        <f t="shared" si="131"/>
        <v>7.9105766190485767</v>
      </c>
      <c r="J1018" s="56">
        <v>3.4994999999999998</v>
      </c>
      <c r="K1018" s="56">
        <v>7</v>
      </c>
      <c r="L1018" s="57">
        <f t="shared" si="132"/>
        <v>2.1231743579305018E-2</v>
      </c>
      <c r="M1018" s="56">
        <v>7</v>
      </c>
      <c r="N1018" s="57">
        <f t="shared" si="133"/>
        <v>9.3001968278492679</v>
      </c>
      <c r="O1018" s="56">
        <v>7</v>
      </c>
      <c r="P1018" s="57">
        <f t="shared" si="134"/>
        <v>-0.14893353442584267</v>
      </c>
      <c r="Q1018" s="56">
        <v>7</v>
      </c>
      <c r="R1018" s="57">
        <f t="shared" si="135"/>
        <v>9.4703621058544165</v>
      </c>
    </row>
    <row r="1019" spans="1:34" s="50" customFormat="1" hidden="1" x14ac:dyDescent="0.5">
      <c r="A1019" s="57">
        <v>2.306</v>
      </c>
      <c r="B1019" s="56">
        <v>8</v>
      </c>
      <c r="C1019" s="55">
        <f t="shared" si="128"/>
        <v>1.603521331817082</v>
      </c>
      <c r="D1019" s="83">
        <v>8</v>
      </c>
      <c r="E1019" s="70">
        <f t="shared" si="129"/>
        <v>7.7179072396114909</v>
      </c>
      <c r="F1019" s="56">
        <v>8</v>
      </c>
      <c r="G1019" s="55">
        <f t="shared" si="130"/>
        <v>1.4913907042760415</v>
      </c>
      <c r="H1019" s="56">
        <v>8</v>
      </c>
      <c r="I1019" s="55">
        <f t="shared" si="131"/>
        <v>7.8300378671525319</v>
      </c>
      <c r="J1019" s="56">
        <v>3.3553999999999999</v>
      </c>
      <c r="K1019" s="56">
        <v>8</v>
      </c>
      <c r="L1019" s="57">
        <f t="shared" si="132"/>
        <v>0.21227315930202284</v>
      </c>
      <c r="M1019" s="56">
        <v>8</v>
      </c>
      <c r="N1019" s="57">
        <f t="shared" si="133"/>
        <v>9.109155412126551</v>
      </c>
      <c r="O1019" s="56">
        <v>8</v>
      </c>
      <c r="P1019" s="57">
        <f t="shared" si="134"/>
        <v>4.9114829878256216E-2</v>
      </c>
      <c r="Q1019" s="56">
        <v>8</v>
      </c>
      <c r="R1019" s="57">
        <f t="shared" si="135"/>
        <v>9.2723137415503167</v>
      </c>
    </row>
    <row r="1020" spans="1:34" s="50" customFormat="1" hidden="1" x14ac:dyDescent="0.5">
      <c r="A1020" s="57">
        <v>2.2622</v>
      </c>
      <c r="B1020" s="56">
        <v>9</v>
      </c>
      <c r="C1020" s="55">
        <f t="shared" si="128"/>
        <v>1.6615894373594489</v>
      </c>
      <c r="D1020" s="83">
        <v>9</v>
      </c>
      <c r="E1020" s="70">
        <f t="shared" si="129"/>
        <v>7.6598391340691236</v>
      </c>
      <c r="F1020" s="56">
        <v>9</v>
      </c>
      <c r="G1020" s="55">
        <f t="shared" si="130"/>
        <v>1.551588610983325</v>
      </c>
      <c r="H1020" s="56">
        <v>9</v>
      </c>
      <c r="I1020" s="55">
        <f t="shared" si="131"/>
        <v>7.7698399604452479</v>
      </c>
      <c r="J1020" s="56">
        <v>3.2498</v>
      </c>
      <c r="K1020" s="56">
        <v>9</v>
      </c>
      <c r="L1020" s="57">
        <f t="shared" si="132"/>
        <v>0.35227297540416735</v>
      </c>
      <c r="M1020" s="56">
        <v>9</v>
      </c>
      <c r="N1020" s="57">
        <f t="shared" si="133"/>
        <v>8.9691555960244056</v>
      </c>
      <c r="O1020" s="56">
        <v>9</v>
      </c>
      <c r="P1020" s="57">
        <f t="shared" si="134"/>
        <v>0.19424950906293859</v>
      </c>
      <c r="Q1020" s="56">
        <v>9</v>
      </c>
      <c r="R1020" s="57">
        <f t="shared" si="135"/>
        <v>9.1271790623656344</v>
      </c>
    </row>
    <row r="1021" spans="1:34" s="50" customFormat="1" hidden="1" x14ac:dyDescent="0.5">
      <c r="A1021" s="57">
        <v>2.2281</v>
      </c>
      <c r="B1021" s="56">
        <v>10</v>
      </c>
      <c r="C1021" s="55">
        <f t="shared" si="128"/>
        <v>1.7067977113090995</v>
      </c>
      <c r="D1021" s="83">
        <v>10</v>
      </c>
      <c r="E1021" s="70">
        <f t="shared" si="129"/>
        <v>7.6146308601194734</v>
      </c>
      <c r="F1021" s="56">
        <v>10</v>
      </c>
      <c r="G1021" s="55">
        <f t="shared" si="130"/>
        <v>1.5984550178033787</v>
      </c>
      <c r="H1021" s="56">
        <v>10</v>
      </c>
      <c r="I1021" s="55">
        <f t="shared" si="131"/>
        <v>7.7229735536251942</v>
      </c>
      <c r="J1021" s="56">
        <v>3.1692999999999998</v>
      </c>
      <c r="K1021" s="56">
        <v>10</v>
      </c>
      <c r="L1021" s="57">
        <f t="shared" si="132"/>
        <v>0.45899632006536617</v>
      </c>
      <c r="M1021" s="56">
        <v>10</v>
      </c>
      <c r="N1021" s="57">
        <f t="shared" si="133"/>
        <v>8.8624322513632059</v>
      </c>
      <c r="O1021" s="56">
        <v>10</v>
      </c>
      <c r="P1021" s="57">
        <f t="shared" si="134"/>
        <v>0.30488721431262622</v>
      </c>
      <c r="Q1021" s="56">
        <v>10</v>
      </c>
      <c r="R1021" s="57">
        <f t="shared" si="135"/>
        <v>9.0165413571159476</v>
      </c>
    </row>
    <row r="1022" spans="1:34" s="50" customFormat="1" hidden="1" x14ac:dyDescent="0.5">
      <c r="A1022" s="57">
        <v>2.2010000000000001</v>
      </c>
      <c r="B1022" s="56">
        <v>11</v>
      </c>
      <c r="C1022" s="55">
        <f t="shared" si="128"/>
        <v>1.7427256944186458</v>
      </c>
      <c r="D1022" s="83">
        <v>11</v>
      </c>
      <c r="E1022" s="70">
        <f t="shared" si="129"/>
        <v>7.5787028770099276</v>
      </c>
      <c r="F1022" s="56">
        <v>11</v>
      </c>
      <c r="G1022" s="55">
        <f t="shared" si="130"/>
        <v>1.6357007546017206</v>
      </c>
      <c r="H1022" s="56">
        <v>11</v>
      </c>
      <c r="I1022" s="55">
        <f t="shared" si="131"/>
        <v>7.6857278168268524</v>
      </c>
      <c r="J1022" s="56">
        <v>3.1057999999999999</v>
      </c>
      <c r="K1022" s="56">
        <v>11</v>
      </c>
      <c r="L1022" s="57">
        <f t="shared" si="132"/>
        <v>0.54318181554345468</v>
      </c>
      <c r="M1022" s="56">
        <v>11</v>
      </c>
      <c r="N1022" s="57">
        <f t="shared" si="133"/>
        <v>8.7782467558851174</v>
      </c>
      <c r="O1022" s="56">
        <v>11</v>
      </c>
      <c r="P1022" s="57">
        <f t="shared" si="134"/>
        <v>0.3921604352238699</v>
      </c>
      <c r="Q1022" s="56">
        <v>11</v>
      </c>
      <c r="R1022" s="57">
        <f t="shared" si="135"/>
        <v>8.9292681362047031</v>
      </c>
    </row>
    <row r="1023" spans="1:34" s="50" customFormat="1" hidden="1" x14ac:dyDescent="0.5">
      <c r="A1023" s="57">
        <v>2.1787999999999998</v>
      </c>
      <c r="B1023" s="56">
        <v>12</v>
      </c>
      <c r="C1023" s="55">
        <f t="shared" si="128"/>
        <v>1.7721574739401196</v>
      </c>
      <c r="D1023" s="83">
        <v>12</v>
      </c>
      <c r="E1023" s="70">
        <f t="shared" si="129"/>
        <v>7.5492710974884538</v>
      </c>
      <c r="F1023" s="56">
        <v>12</v>
      </c>
      <c r="G1023" s="55">
        <f t="shared" si="130"/>
        <v>1.6662120223848644</v>
      </c>
      <c r="H1023" s="56">
        <v>12</v>
      </c>
      <c r="I1023" s="55">
        <f t="shared" si="131"/>
        <v>7.6552165490437085</v>
      </c>
      <c r="J1023" s="56">
        <v>3.0545</v>
      </c>
      <c r="K1023" s="56">
        <v>12</v>
      </c>
      <c r="L1023" s="57">
        <f t="shared" si="132"/>
        <v>0.61119308984307619</v>
      </c>
      <c r="M1023" s="56">
        <v>12</v>
      </c>
      <c r="N1023" s="57">
        <f t="shared" si="133"/>
        <v>8.7102354815854959</v>
      </c>
      <c r="O1023" s="56">
        <v>12</v>
      </c>
      <c r="P1023" s="57">
        <f t="shared" si="134"/>
        <v>0.46266620266870184</v>
      </c>
      <c r="Q1023" s="56">
        <v>12</v>
      </c>
      <c r="R1023" s="57">
        <f t="shared" si="135"/>
        <v>8.8587623687598711</v>
      </c>
    </row>
    <row r="1024" spans="1:34" s="50" customFormat="1" hidden="1" x14ac:dyDescent="0.5">
      <c r="A1024" s="57">
        <v>2.1604000000000001</v>
      </c>
      <c r="B1024" s="56">
        <v>13</v>
      </c>
      <c r="C1024" s="55">
        <f t="shared" si="128"/>
        <v>1.7965513812912506</v>
      </c>
      <c r="D1024" s="83">
        <v>13</v>
      </c>
      <c r="E1024" s="70">
        <f t="shared" si="129"/>
        <v>7.5248771901373228</v>
      </c>
      <c r="F1024" s="56">
        <v>13</v>
      </c>
      <c r="G1024" s="55">
        <f t="shared" si="130"/>
        <v>1.6915006407276496</v>
      </c>
      <c r="H1024" s="56">
        <v>13</v>
      </c>
      <c r="I1024" s="55">
        <f t="shared" si="131"/>
        <v>7.6299279307009229</v>
      </c>
      <c r="J1024" s="56">
        <v>3.0123000000000002</v>
      </c>
      <c r="K1024" s="56">
        <v>13</v>
      </c>
      <c r="L1024" s="57">
        <f t="shared" si="132"/>
        <v>0.66713998605056135</v>
      </c>
      <c r="M1024" s="56">
        <v>13</v>
      </c>
      <c r="N1024" s="57">
        <f t="shared" si="133"/>
        <v>8.654288585378012</v>
      </c>
      <c r="O1024" s="56">
        <v>13</v>
      </c>
      <c r="P1024" s="57">
        <f t="shared" si="134"/>
        <v>0.52066509908530723</v>
      </c>
      <c r="Q1024" s="56">
        <v>13</v>
      </c>
      <c r="R1024" s="57">
        <f t="shared" si="135"/>
        <v>8.8007634723432666</v>
      </c>
    </row>
    <row r="1025" spans="1:18" s="50" customFormat="1" hidden="1" x14ac:dyDescent="0.5">
      <c r="A1025" s="57">
        <v>2.1448</v>
      </c>
      <c r="B1025" s="56">
        <v>14</v>
      </c>
      <c r="C1025" s="55">
        <f t="shared" si="128"/>
        <v>1.8172331723063402</v>
      </c>
      <c r="D1025" s="83">
        <v>14</v>
      </c>
      <c r="E1025" s="70">
        <f t="shared" si="129"/>
        <v>7.5041953991222332</v>
      </c>
      <c r="F1025" s="56">
        <v>14</v>
      </c>
      <c r="G1025" s="55">
        <f t="shared" si="130"/>
        <v>1.7129409910617506</v>
      </c>
      <c r="H1025" s="56">
        <v>14</v>
      </c>
      <c r="I1025" s="55">
        <f t="shared" si="131"/>
        <v>7.6084875803668224</v>
      </c>
      <c r="J1025" s="56">
        <v>2.9767999999999999</v>
      </c>
      <c r="K1025" s="56">
        <v>14</v>
      </c>
      <c r="L1025" s="57">
        <f t="shared" si="132"/>
        <v>0.7142043181682336</v>
      </c>
      <c r="M1025" s="56">
        <v>14</v>
      </c>
      <c r="N1025" s="57">
        <f t="shared" si="133"/>
        <v>8.6072242532603394</v>
      </c>
      <c r="O1025" s="56">
        <v>14</v>
      </c>
      <c r="P1025" s="57">
        <f t="shared" si="134"/>
        <v>0.56945563990970438</v>
      </c>
      <c r="Q1025" s="56">
        <v>14</v>
      </c>
      <c r="R1025" s="57">
        <f t="shared" si="135"/>
        <v>8.7519729315188677</v>
      </c>
    </row>
    <row r="1026" spans="1:18" s="50" customFormat="1" hidden="1" x14ac:dyDescent="0.5">
      <c r="A1026" s="57">
        <v>2.1315</v>
      </c>
      <c r="B1026" s="56">
        <v>15</v>
      </c>
      <c r="C1026" s="55">
        <f t="shared" si="128"/>
        <v>1.8348657249025382</v>
      </c>
      <c r="D1026" s="83">
        <v>15</v>
      </c>
      <c r="E1026" s="70">
        <f t="shared" si="129"/>
        <v>7.4865628465260343</v>
      </c>
      <c r="F1026" s="56">
        <v>15</v>
      </c>
      <c r="G1026" s="55">
        <f t="shared" si="130"/>
        <v>1.7312202641030034</v>
      </c>
      <c r="H1026" s="56">
        <v>15</v>
      </c>
      <c r="I1026" s="55">
        <f t="shared" si="131"/>
        <v>7.5902083073255699</v>
      </c>
      <c r="J1026" s="56">
        <v>2.9466999999999999</v>
      </c>
      <c r="K1026" s="56">
        <v>15</v>
      </c>
      <c r="L1026" s="57">
        <f t="shared" si="132"/>
        <v>0.7541095687806818</v>
      </c>
      <c r="M1026" s="56">
        <v>15</v>
      </c>
      <c r="N1026" s="57">
        <f t="shared" si="133"/>
        <v>8.567319002647892</v>
      </c>
      <c r="O1026" s="56">
        <v>15</v>
      </c>
      <c r="P1026" s="57">
        <f t="shared" si="134"/>
        <v>0.61082452100306561</v>
      </c>
      <c r="Q1026" s="56">
        <v>15</v>
      </c>
      <c r="R1026" s="57">
        <f t="shared" si="135"/>
        <v>8.7106040504255073</v>
      </c>
    </row>
    <row r="1027" spans="1:18" s="50" customFormat="1" hidden="1" x14ac:dyDescent="0.5">
      <c r="A1027" s="57">
        <v>2.1198999999999999</v>
      </c>
      <c r="B1027" s="56">
        <v>16</v>
      </c>
      <c r="C1027" s="55">
        <f t="shared" si="128"/>
        <v>1.8502444925804253</v>
      </c>
      <c r="D1027" s="83">
        <v>16</v>
      </c>
      <c r="E1027" s="70">
        <f t="shared" si="129"/>
        <v>7.4711840788481476</v>
      </c>
      <c r="F1027" s="56">
        <v>16</v>
      </c>
      <c r="G1027" s="55">
        <f t="shared" si="130"/>
        <v>1.7471630887104119</v>
      </c>
      <c r="H1027" s="56">
        <v>16</v>
      </c>
      <c r="I1027" s="55">
        <f t="shared" si="131"/>
        <v>7.574265482718161</v>
      </c>
      <c r="J1027" s="56">
        <v>2.9207999999999998</v>
      </c>
      <c r="K1027" s="56">
        <v>16</v>
      </c>
      <c r="L1027" s="57">
        <f t="shared" si="132"/>
        <v>0.7884466448890679</v>
      </c>
      <c r="M1027" s="56">
        <v>16</v>
      </c>
      <c r="N1027" s="57">
        <f t="shared" si="133"/>
        <v>8.5329819265395059</v>
      </c>
      <c r="O1027" s="56">
        <v>16</v>
      </c>
      <c r="P1027" s="57">
        <f t="shared" si="134"/>
        <v>0.6464210000833992</v>
      </c>
      <c r="Q1027" s="56">
        <v>16</v>
      </c>
      <c r="R1027" s="57">
        <f t="shared" si="135"/>
        <v>8.6750075713451729</v>
      </c>
    </row>
    <row r="1028" spans="1:18" s="50" customFormat="1" hidden="1" x14ac:dyDescent="0.5">
      <c r="A1028" s="57">
        <v>2.1097999999999999</v>
      </c>
      <c r="B1028" s="56">
        <v>17</v>
      </c>
      <c r="C1028" s="55">
        <f t="shared" si="128"/>
        <v>1.8636346265068617</v>
      </c>
      <c r="D1028" s="83">
        <v>17</v>
      </c>
      <c r="E1028" s="70">
        <f t="shared" si="129"/>
        <v>7.4577939449217112</v>
      </c>
      <c r="F1028" s="56">
        <v>17</v>
      </c>
      <c r="G1028" s="55">
        <f t="shared" si="130"/>
        <v>1.7610443411703103</v>
      </c>
      <c r="H1028" s="56">
        <v>17</v>
      </c>
      <c r="I1028" s="55">
        <f t="shared" si="131"/>
        <v>7.5603842302582631</v>
      </c>
      <c r="J1028" s="56">
        <v>2.8982000000000001</v>
      </c>
      <c r="K1028" s="56">
        <v>17</v>
      </c>
      <c r="L1028" s="57">
        <f t="shared" si="132"/>
        <v>0.81840872674426102</v>
      </c>
      <c r="M1028" s="56">
        <v>17</v>
      </c>
      <c r="N1028" s="57">
        <f t="shared" si="133"/>
        <v>8.5030198446843119</v>
      </c>
      <c r="O1028" s="56">
        <v>17</v>
      </c>
      <c r="P1028" s="57">
        <f t="shared" si="134"/>
        <v>0.67748202043921202</v>
      </c>
      <c r="Q1028" s="56">
        <v>17</v>
      </c>
      <c r="R1028" s="57">
        <f t="shared" si="135"/>
        <v>8.6439465509893605</v>
      </c>
    </row>
    <row r="1029" spans="1:18" s="50" customFormat="1" hidden="1" x14ac:dyDescent="0.5">
      <c r="A1029" s="57">
        <v>2.1009000000000002</v>
      </c>
      <c r="B1029" s="56">
        <v>18</v>
      </c>
      <c r="C1029" s="55">
        <f t="shared" si="128"/>
        <v>1.8754338534321366</v>
      </c>
      <c r="D1029" s="83">
        <v>18</v>
      </c>
      <c r="E1029" s="70">
        <f t="shared" si="129"/>
        <v>7.4459947179964363</v>
      </c>
      <c r="F1029" s="56">
        <v>18</v>
      </c>
      <c r="G1029" s="55">
        <f t="shared" si="130"/>
        <v>1.7732763359122008</v>
      </c>
      <c r="H1029" s="56">
        <v>18</v>
      </c>
      <c r="I1029" s="55">
        <f t="shared" si="131"/>
        <v>7.5481522355163726</v>
      </c>
      <c r="J1029" s="56">
        <v>2.8784000000000001</v>
      </c>
      <c r="K1029" s="56">
        <v>18</v>
      </c>
      <c r="L1029" s="57">
        <f t="shared" si="132"/>
        <v>0.84465869226341317</v>
      </c>
      <c r="M1029" s="56">
        <v>18</v>
      </c>
      <c r="N1029" s="57">
        <f t="shared" si="133"/>
        <v>8.4767698791651593</v>
      </c>
      <c r="O1029" s="56">
        <v>18</v>
      </c>
      <c r="P1029" s="57">
        <f t="shared" si="134"/>
        <v>0.70469477278634018</v>
      </c>
      <c r="Q1029" s="56">
        <v>18</v>
      </c>
      <c r="R1029" s="57">
        <f t="shared" si="135"/>
        <v>8.6167337986422332</v>
      </c>
    </row>
    <row r="1030" spans="1:18" s="50" customFormat="1" hidden="1" x14ac:dyDescent="0.5">
      <c r="A1030" s="57">
        <v>2.093</v>
      </c>
      <c r="B1030" s="56">
        <v>19</v>
      </c>
      <c r="C1030" s="55">
        <f t="shared" si="128"/>
        <v>1.8859073245231119</v>
      </c>
      <c r="D1030" s="83">
        <v>19</v>
      </c>
      <c r="E1030" s="70">
        <f t="shared" si="129"/>
        <v>7.435521246905461</v>
      </c>
      <c r="F1030" s="56">
        <v>19</v>
      </c>
      <c r="G1030" s="55">
        <f t="shared" si="130"/>
        <v>1.7841339492224191</v>
      </c>
      <c r="H1030" s="56">
        <v>19</v>
      </c>
      <c r="I1030" s="55">
        <f t="shared" si="131"/>
        <v>7.5372946222061543</v>
      </c>
      <c r="J1030" s="56">
        <v>2.8609</v>
      </c>
      <c r="K1030" s="56">
        <v>19</v>
      </c>
      <c r="L1030" s="57">
        <f t="shared" si="132"/>
        <v>0.86785941936367417</v>
      </c>
      <c r="M1030" s="56">
        <v>19</v>
      </c>
      <c r="N1030" s="57">
        <f t="shared" si="133"/>
        <v>8.4535691520648992</v>
      </c>
      <c r="O1030" s="56">
        <v>19</v>
      </c>
      <c r="P1030" s="57">
        <f t="shared" si="134"/>
        <v>0.72874644784061982</v>
      </c>
      <c r="Q1030" s="56">
        <v>19</v>
      </c>
      <c r="R1030" s="57">
        <f t="shared" si="135"/>
        <v>8.5926821235879522</v>
      </c>
    </row>
    <row r="1031" spans="1:18" s="50" customFormat="1" hidden="1" x14ac:dyDescent="0.5">
      <c r="A1031" s="57">
        <v>2.0859999999999999</v>
      </c>
      <c r="B1031" s="56">
        <v>20</v>
      </c>
      <c r="C1031" s="55">
        <f t="shared" si="128"/>
        <v>1.8951876153632163</v>
      </c>
      <c r="D1031" s="83">
        <v>20</v>
      </c>
      <c r="E1031" s="70">
        <f t="shared" si="129"/>
        <v>7.4262409560653566</v>
      </c>
      <c r="F1031" s="56">
        <v>20</v>
      </c>
      <c r="G1031" s="55">
        <f t="shared" si="130"/>
        <v>1.7937546192441309</v>
      </c>
      <c r="H1031" s="56">
        <v>20</v>
      </c>
      <c r="I1031" s="55">
        <f t="shared" si="131"/>
        <v>7.5276739521844416</v>
      </c>
      <c r="J1031" s="56">
        <v>2.8452999999999999</v>
      </c>
      <c r="K1031" s="56">
        <v>20</v>
      </c>
      <c r="L1031" s="57">
        <f t="shared" si="132"/>
        <v>0.88854121037876377</v>
      </c>
      <c r="M1031" s="56">
        <v>20</v>
      </c>
      <c r="N1031" s="57">
        <f t="shared" si="133"/>
        <v>8.4328873610498096</v>
      </c>
      <c r="O1031" s="56">
        <v>20</v>
      </c>
      <c r="P1031" s="57">
        <f t="shared" si="134"/>
        <v>0.75018679817472078</v>
      </c>
      <c r="Q1031" s="56">
        <v>20</v>
      </c>
      <c r="R1031" s="57">
        <f t="shared" si="135"/>
        <v>8.5712417732538526</v>
      </c>
    </row>
    <row r="1032" spans="1:18" s="50" customFormat="1" hidden="1" x14ac:dyDescent="0.5">
      <c r="A1032" s="57">
        <v>2.0796000000000001</v>
      </c>
      <c r="B1032" s="56">
        <v>21</v>
      </c>
      <c r="C1032" s="55">
        <f t="shared" si="128"/>
        <v>1.9036724527027395</v>
      </c>
      <c r="D1032" s="83">
        <v>21</v>
      </c>
      <c r="E1032" s="70">
        <f t="shared" si="129"/>
        <v>7.4177561187258334</v>
      </c>
      <c r="F1032" s="56">
        <v>21</v>
      </c>
      <c r="G1032" s="55">
        <f t="shared" si="130"/>
        <v>1.8025506604068386</v>
      </c>
      <c r="H1032" s="56">
        <v>21</v>
      </c>
      <c r="I1032" s="55">
        <f t="shared" si="131"/>
        <v>7.5188779110217343</v>
      </c>
      <c r="J1032" s="56">
        <v>2.8313999999999999</v>
      </c>
      <c r="K1032" s="56">
        <v>21</v>
      </c>
      <c r="L1032" s="57">
        <f t="shared" si="132"/>
        <v>0.90696921647554207</v>
      </c>
      <c r="M1032" s="56">
        <v>21</v>
      </c>
      <c r="N1032" s="57">
        <f t="shared" si="133"/>
        <v>8.4144593549530313</v>
      </c>
      <c r="O1032" s="56">
        <v>21</v>
      </c>
      <c r="P1032" s="57">
        <f t="shared" si="134"/>
        <v>0.76929070007497735</v>
      </c>
      <c r="Q1032" s="56">
        <v>21</v>
      </c>
      <c r="R1032" s="57">
        <f t="shared" si="135"/>
        <v>8.5521378713535956</v>
      </c>
    </row>
    <row r="1033" spans="1:18" s="50" customFormat="1" hidden="1" x14ac:dyDescent="0.5">
      <c r="A1033" s="57">
        <v>2.0739000000000001</v>
      </c>
      <c r="B1033" s="56">
        <v>22</v>
      </c>
      <c r="C1033" s="55">
        <f t="shared" si="128"/>
        <v>1.9112292609582533</v>
      </c>
      <c r="D1033" s="83">
        <v>22</v>
      </c>
      <c r="E1033" s="70">
        <f t="shared" si="129"/>
        <v>7.4101993104703201</v>
      </c>
      <c r="F1033" s="56">
        <v>22</v>
      </c>
      <c r="G1033" s="55">
        <f t="shared" si="130"/>
        <v>1.8103846345673755</v>
      </c>
      <c r="H1033" s="56">
        <v>22</v>
      </c>
      <c r="I1033" s="55">
        <f t="shared" si="131"/>
        <v>7.5110439368611974</v>
      </c>
      <c r="J1033" s="56">
        <v>2.8188</v>
      </c>
      <c r="K1033" s="56">
        <v>22</v>
      </c>
      <c r="L1033" s="57">
        <f t="shared" si="132"/>
        <v>0.92367373998772972</v>
      </c>
      <c r="M1033" s="56">
        <v>22</v>
      </c>
      <c r="N1033" s="57">
        <f t="shared" si="133"/>
        <v>8.3977548314408423</v>
      </c>
      <c r="O1033" s="56">
        <v>22</v>
      </c>
      <c r="P1033" s="57">
        <f t="shared" si="134"/>
        <v>0.78660790611405895</v>
      </c>
      <c r="Q1033" s="56">
        <v>22</v>
      </c>
      <c r="R1033" s="57">
        <f t="shared" si="135"/>
        <v>8.5348206653145144</v>
      </c>
    </row>
    <row r="1034" spans="1:18" s="50" customFormat="1" hidden="1" x14ac:dyDescent="0.5">
      <c r="A1034" s="57">
        <v>2.0687000000000002</v>
      </c>
      <c r="B1034" s="56">
        <v>23</v>
      </c>
      <c r="C1034" s="55">
        <f t="shared" si="128"/>
        <v>1.9181231912966163</v>
      </c>
      <c r="D1034" s="83">
        <v>23</v>
      </c>
      <c r="E1034" s="70">
        <f t="shared" si="129"/>
        <v>7.4033053801319566</v>
      </c>
      <c r="F1034" s="56">
        <v>23</v>
      </c>
      <c r="G1034" s="55">
        <f t="shared" si="130"/>
        <v>1.8175314180120759</v>
      </c>
      <c r="H1034" s="56">
        <v>23</v>
      </c>
      <c r="I1034" s="55">
        <f t="shared" si="131"/>
        <v>7.5038971534164975</v>
      </c>
      <c r="J1034" s="56">
        <v>2.8073000000000001</v>
      </c>
      <c r="K1034" s="56">
        <v>23</v>
      </c>
      <c r="L1034" s="57">
        <f t="shared" si="132"/>
        <v>0.93891993208218638</v>
      </c>
      <c r="M1034" s="56">
        <v>23</v>
      </c>
      <c r="N1034" s="57">
        <f t="shared" si="133"/>
        <v>8.382508639346387</v>
      </c>
      <c r="O1034" s="56">
        <v>23</v>
      </c>
      <c r="P1034" s="57">
        <f t="shared" si="134"/>
        <v>0.80241329257829985</v>
      </c>
      <c r="Q1034" s="56">
        <v>23</v>
      </c>
      <c r="R1034" s="57">
        <f t="shared" si="135"/>
        <v>8.5190152788502722</v>
      </c>
    </row>
    <row r="1035" spans="1:18" s="50" customFormat="1" hidden="1" x14ac:dyDescent="0.5">
      <c r="A1035" s="57">
        <v>2.0638999999999998</v>
      </c>
      <c r="B1035" s="56">
        <v>24</v>
      </c>
      <c r="C1035" s="55">
        <f t="shared" si="128"/>
        <v>1.9244868193012596</v>
      </c>
      <c r="D1035" s="83">
        <v>24</v>
      </c>
      <c r="E1035" s="70">
        <f t="shared" si="129"/>
        <v>7.3969417521273133</v>
      </c>
      <c r="F1035" s="56">
        <v>24</v>
      </c>
      <c r="G1035" s="55">
        <f t="shared" si="130"/>
        <v>1.8241284488841072</v>
      </c>
      <c r="H1035" s="56">
        <v>24</v>
      </c>
      <c r="I1035" s="55">
        <f t="shared" si="131"/>
        <v>7.4973001225444662</v>
      </c>
      <c r="J1035" s="56">
        <v>2.7968999999999999</v>
      </c>
      <c r="K1035" s="56">
        <v>24</v>
      </c>
      <c r="L1035" s="57">
        <f t="shared" si="132"/>
        <v>0.95270779275891293</v>
      </c>
      <c r="M1035" s="56">
        <v>24</v>
      </c>
      <c r="N1035" s="57">
        <f t="shared" si="133"/>
        <v>8.36872077866966</v>
      </c>
      <c r="O1035" s="56">
        <v>24</v>
      </c>
      <c r="P1035" s="57">
        <f t="shared" si="134"/>
        <v>0.8167068594677005</v>
      </c>
      <c r="Q1035" s="56">
        <v>24</v>
      </c>
      <c r="R1035" s="57">
        <f t="shared" si="135"/>
        <v>8.5047217119608725</v>
      </c>
    </row>
    <row r="1036" spans="1:18" s="50" customFormat="1" hidden="1" x14ac:dyDescent="0.5">
      <c r="A1036" s="57">
        <v>2.0594999999999999</v>
      </c>
      <c r="B1036" s="56">
        <v>25</v>
      </c>
      <c r="C1036" s="55">
        <f t="shared" si="128"/>
        <v>1.9303201449721823</v>
      </c>
      <c r="D1036" s="83">
        <v>25</v>
      </c>
      <c r="E1036" s="70">
        <f t="shared" si="129"/>
        <v>7.3911084264563911</v>
      </c>
      <c r="F1036" s="56">
        <v>25</v>
      </c>
      <c r="G1036" s="55">
        <f t="shared" si="130"/>
        <v>1.8301757271834691</v>
      </c>
      <c r="H1036" s="56">
        <v>25</v>
      </c>
      <c r="I1036" s="55">
        <f t="shared" si="131"/>
        <v>7.4912528442451034</v>
      </c>
      <c r="J1036" s="56">
        <v>2.7873999999999999</v>
      </c>
      <c r="K1036" s="56">
        <v>25</v>
      </c>
      <c r="L1036" s="57">
        <f t="shared" si="132"/>
        <v>0.96530247318476903</v>
      </c>
      <c r="M1036" s="56">
        <v>25</v>
      </c>
      <c r="N1036" s="57">
        <f t="shared" si="133"/>
        <v>8.3561260982438039</v>
      </c>
      <c r="O1036" s="56">
        <v>25</v>
      </c>
      <c r="P1036" s="57">
        <f t="shared" si="134"/>
        <v>0.8297634830685956</v>
      </c>
      <c r="Q1036" s="56">
        <v>25</v>
      </c>
      <c r="R1036" s="57">
        <f t="shared" si="135"/>
        <v>8.4916650883599765</v>
      </c>
    </row>
    <row r="1037" spans="1:18" s="50" customFormat="1" hidden="1" x14ac:dyDescent="0.5">
      <c r="A1037" s="57">
        <v>2.0554999999999999</v>
      </c>
      <c r="B1037" s="56">
        <v>26</v>
      </c>
      <c r="C1037" s="55">
        <f t="shared" si="128"/>
        <v>1.9356231683093847</v>
      </c>
      <c r="D1037" s="83">
        <v>26</v>
      </c>
      <c r="E1037" s="70">
        <f t="shared" si="129"/>
        <v>7.3858054031191882</v>
      </c>
      <c r="F1037" s="56">
        <v>26</v>
      </c>
      <c r="G1037" s="55">
        <f t="shared" si="130"/>
        <v>1.8356732529101616</v>
      </c>
      <c r="H1037" s="56">
        <v>26</v>
      </c>
      <c r="I1037" s="55">
        <f t="shared" si="131"/>
        <v>7.4857553185184109</v>
      </c>
      <c r="J1037" s="56">
        <v>2.7787000000000002</v>
      </c>
      <c r="K1037" s="56">
        <v>26</v>
      </c>
      <c r="L1037" s="57">
        <f t="shared" si="132"/>
        <v>0.97683654894318384</v>
      </c>
      <c r="M1037" s="56">
        <v>26</v>
      </c>
      <c r="N1037" s="57">
        <f t="shared" si="133"/>
        <v>8.34459202248539</v>
      </c>
      <c r="O1037" s="56">
        <v>26</v>
      </c>
      <c r="P1037" s="57">
        <f t="shared" si="134"/>
        <v>0.8417206015241514</v>
      </c>
      <c r="Q1037" s="56">
        <v>26</v>
      </c>
      <c r="R1037" s="57">
        <f t="shared" si="135"/>
        <v>8.4797079699044211</v>
      </c>
    </row>
    <row r="1038" spans="1:18" s="50" customFormat="1" hidden="1" x14ac:dyDescent="0.5">
      <c r="A1038" s="57">
        <v>2.0518000000000001</v>
      </c>
      <c r="B1038" s="56">
        <v>27</v>
      </c>
      <c r="C1038" s="55">
        <f t="shared" si="128"/>
        <v>1.9405284648962966</v>
      </c>
      <c r="D1038" s="83">
        <v>27</v>
      </c>
      <c r="E1038" s="70">
        <f t="shared" si="129"/>
        <v>7.3809001065322768</v>
      </c>
      <c r="F1038" s="56">
        <v>27</v>
      </c>
      <c r="G1038" s="55">
        <f t="shared" si="130"/>
        <v>1.8407584642073518</v>
      </c>
      <c r="H1038" s="56">
        <v>27</v>
      </c>
      <c r="I1038" s="55">
        <f t="shared" si="131"/>
        <v>7.4806701072212212</v>
      </c>
      <c r="J1038" s="56">
        <v>2.7707000000000002</v>
      </c>
      <c r="K1038" s="56">
        <v>27</v>
      </c>
      <c r="L1038" s="57">
        <f t="shared" si="132"/>
        <v>0.98744259561758874</v>
      </c>
      <c r="M1038" s="56">
        <v>27</v>
      </c>
      <c r="N1038" s="57">
        <f t="shared" si="133"/>
        <v>8.3339859758109842</v>
      </c>
      <c r="O1038" s="56">
        <v>27</v>
      </c>
      <c r="P1038" s="57">
        <f t="shared" si="134"/>
        <v>0.85271565297753638</v>
      </c>
      <c r="Q1038" s="56">
        <v>27</v>
      </c>
      <c r="R1038" s="57">
        <f t="shared" si="135"/>
        <v>8.4687129184510361</v>
      </c>
    </row>
    <row r="1039" spans="1:18" s="50" customFormat="1" hidden="1" x14ac:dyDescent="0.5">
      <c r="A1039" s="57">
        <v>2.0484</v>
      </c>
      <c r="B1039" s="56">
        <v>28</v>
      </c>
      <c r="C1039" s="55">
        <f t="shared" si="128"/>
        <v>1.9450360347329188</v>
      </c>
      <c r="D1039" s="83">
        <v>28</v>
      </c>
      <c r="E1039" s="70">
        <f t="shared" si="129"/>
        <v>7.3763925366956542</v>
      </c>
      <c r="F1039" s="56">
        <v>28</v>
      </c>
      <c r="G1039" s="55">
        <f t="shared" si="130"/>
        <v>1.8454313610750406</v>
      </c>
      <c r="H1039" s="56">
        <v>28</v>
      </c>
      <c r="I1039" s="55">
        <f t="shared" si="131"/>
        <v>7.4759972103535324</v>
      </c>
      <c r="J1039" s="56">
        <v>2.7633000000000001</v>
      </c>
      <c r="K1039" s="56">
        <v>28</v>
      </c>
      <c r="L1039" s="57">
        <f t="shared" si="132"/>
        <v>0.99725318879141334</v>
      </c>
      <c r="M1039" s="56">
        <v>28</v>
      </c>
      <c r="N1039" s="57">
        <f t="shared" si="133"/>
        <v>8.3241753826371596</v>
      </c>
      <c r="O1039" s="56">
        <v>28</v>
      </c>
      <c r="P1039" s="57">
        <f t="shared" si="134"/>
        <v>0.86288607557191765</v>
      </c>
      <c r="Q1039" s="56">
        <v>28</v>
      </c>
      <c r="R1039" s="57">
        <f t="shared" si="135"/>
        <v>8.4585424958566549</v>
      </c>
    </row>
    <row r="1040" spans="1:18" s="50" customFormat="1" hidden="1" x14ac:dyDescent="0.5">
      <c r="A1040" s="57">
        <v>2.0451999999999999</v>
      </c>
      <c r="B1040" s="56">
        <v>29</v>
      </c>
      <c r="C1040" s="55">
        <f t="shared" si="128"/>
        <v>1.9492784534026808</v>
      </c>
      <c r="D1040" s="83">
        <v>29</v>
      </c>
      <c r="E1040" s="70">
        <f t="shared" si="129"/>
        <v>7.3721501180258926</v>
      </c>
      <c r="F1040" s="56">
        <v>29</v>
      </c>
      <c r="G1040" s="55">
        <f t="shared" si="130"/>
        <v>1.8498293816563947</v>
      </c>
      <c r="H1040" s="56">
        <v>29</v>
      </c>
      <c r="I1040" s="55">
        <f t="shared" si="131"/>
        <v>7.4715991897721779</v>
      </c>
      <c r="J1040" s="56">
        <v>2.7564000000000002</v>
      </c>
      <c r="K1040" s="56">
        <v>29</v>
      </c>
      <c r="L1040" s="57">
        <f t="shared" si="132"/>
        <v>1.0064009040480872</v>
      </c>
      <c r="M1040" s="56">
        <v>29</v>
      </c>
      <c r="N1040" s="57">
        <f t="shared" si="133"/>
        <v>8.3150276673804857</v>
      </c>
      <c r="O1040" s="56">
        <v>29</v>
      </c>
      <c r="P1040" s="57">
        <f t="shared" si="134"/>
        <v>0.87236930745046237</v>
      </c>
      <c r="Q1040" s="56">
        <v>29</v>
      </c>
      <c r="R1040" s="57">
        <f t="shared" si="135"/>
        <v>8.4490592639781106</v>
      </c>
    </row>
    <row r="1041" spans="1:32" s="50" customFormat="1" hidden="1" x14ac:dyDescent="0.5">
      <c r="A1041" s="57">
        <v>2.0423</v>
      </c>
      <c r="B1041" s="56">
        <v>30</v>
      </c>
      <c r="C1041" s="55">
        <f t="shared" si="128"/>
        <v>1.9531231453221527</v>
      </c>
      <c r="D1041" s="83">
        <v>30</v>
      </c>
      <c r="E1041" s="70">
        <f t="shared" si="129"/>
        <v>7.3683054261064207</v>
      </c>
      <c r="F1041" s="56">
        <v>30</v>
      </c>
      <c r="G1041" s="55">
        <f t="shared" si="130"/>
        <v>1.8538150878082469</v>
      </c>
      <c r="H1041" s="56">
        <v>30</v>
      </c>
      <c r="I1041" s="55">
        <f t="shared" si="131"/>
        <v>7.4676134836203261</v>
      </c>
      <c r="J1041" s="56">
        <v>2.75</v>
      </c>
      <c r="K1041" s="56">
        <v>30</v>
      </c>
      <c r="L1041" s="57">
        <f t="shared" si="132"/>
        <v>1.0148857413876113</v>
      </c>
      <c r="M1041" s="56">
        <v>30</v>
      </c>
      <c r="N1041" s="57">
        <f t="shared" si="133"/>
        <v>8.3065428300409607</v>
      </c>
      <c r="O1041" s="56">
        <v>30</v>
      </c>
      <c r="P1041" s="57">
        <f t="shared" si="134"/>
        <v>0.88116534861317053</v>
      </c>
      <c r="Q1041" s="56">
        <v>30</v>
      </c>
      <c r="R1041" s="57">
        <f t="shared" si="135"/>
        <v>8.4402632228154033</v>
      </c>
    </row>
    <row r="1042" spans="1:32" s="50" customFormat="1" hidden="1" x14ac:dyDescent="0.5">
      <c r="A1042" s="57">
        <v>2.0394999999999999</v>
      </c>
      <c r="B1042" s="56">
        <v>31</v>
      </c>
      <c r="C1042" s="55">
        <f t="shared" si="128"/>
        <v>1.9568352616581945</v>
      </c>
      <c r="D1042" s="83">
        <v>31</v>
      </c>
      <c r="E1042" s="70">
        <f t="shared" si="129"/>
        <v>7.3645933097703784</v>
      </c>
      <c r="F1042" s="56">
        <v>31</v>
      </c>
      <c r="G1042" s="55">
        <f t="shared" si="130"/>
        <v>1.8576633558169315</v>
      </c>
      <c r="H1042" s="56">
        <v>31</v>
      </c>
      <c r="I1042" s="55">
        <f t="shared" si="131"/>
        <v>7.463765215611641</v>
      </c>
      <c r="J1042" s="56">
        <v>2.7440000000000002</v>
      </c>
      <c r="K1042" s="56">
        <v>31</v>
      </c>
      <c r="L1042" s="57">
        <f t="shared" si="132"/>
        <v>1.0228402763934148</v>
      </c>
      <c r="M1042" s="56">
        <v>31</v>
      </c>
      <c r="N1042" s="57">
        <f t="shared" si="133"/>
        <v>8.2985882950351577</v>
      </c>
      <c r="O1042" s="56">
        <v>31</v>
      </c>
      <c r="P1042" s="57">
        <f t="shared" si="134"/>
        <v>0.88941163720320882</v>
      </c>
      <c r="Q1042" s="56">
        <v>31</v>
      </c>
      <c r="R1042" s="57">
        <f t="shared" si="135"/>
        <v>8.4320169342253646</v>
      </c>
    </row>
    <row r="1043" spans="1:32" s="50" customFormat="1" hidden="1" x14ac:dyDescent="0.5">
      <c r="A1043" s="57">
        <v>2.0369000000000002</v>
      </c>
      <c r="B1043" s="56">
        <v>32</v>
      </c>
      <c r="C1043" s="55">
        <f t="shared" si="128"/>
        <v>1.9602822268273759</v>
      </c>
      <c r="D1043" s="83">
        <v>32</v>
      </c>
      <c r="E1043" s="70">
        <f t="shared" si="129"/>
        <v>7.3611463446011971</v>
      </c>
      <c r="F1043" s="56">
        <v>32</v>
      </c>
      <c r="G1043" s="55">
        <f t="shared" si="130"/>
        <v>1.8612367475392815</v>
      </c>
      <c r="H1043" s="56">
        <v>32</v>
      </c>
      <c r="I1043" s="55">
        <f t="shared" si="131"/>
        <v>7.460191823889291</v>
      </c>
      <c r="J1043" s="56">
        <v>2.7385000000000002</v>
      </c>
      <c r="K1043" s="56">
        <v>32</v>
      </c>
      <c r="L1043" s="57">
        <f t="shared" si="132"/>
        <v>1.0301319334820684</v>
      </c>
      <c r="M1043" s="56">
        <v>32</v>
      </c>
      <c r="N1043" s="57">
        <f t="shared" si="133"/>
        <v>8.2912966379465054</v>
      </c>
      <c r="O1043" s="56">
        <v>32</v>
      </c>
      <c r="P1043" s="57">
        <f t="shared" si="134"/>
        <v>0.89697073507741143</v>
      </c>
      <c r="Q1043" s="56">
        <v>32</v>
      </c>
      <c r="R1043" s="57">
        <f t="shared" si="135"/>
        <v>8.4244578363511611</v>
      </c>
    </row>
    <row r="1044" spans="1:32" s="50" customFormat="1" hidden="1" x14ac:dyDescent="0.5">
      <c r="A1044" s="57">
        <v>2.0345</v>
      </c>
      <c r="B1044" s="56">
        <v>33</v>
      </c>
      <c r="C1044" s="55">
        <f t="shared" si="128"/>
        <v>1.9634640408296975</v>
      </c>
      <c r="D1044" s="83">
        <v>33</v>
      </c>
      <c r="E1044" s="70">
        <f t="shared" si="129"/>
        <v>7.3579645305988759</v>
      </c>
      <c r="F1044" s="56">
        <v>33</v>
      </c>
      <c r="G1044" s="55">
        <f t="shared" si="130"/>
        <v>1.8645352629752971</v>
      </c>
      <c r="H1044" s="56">
        <v>33</v>
      </c>
      <c r="I1044" s="55">
        <f t="shared" si="131"/>
        <v>7.4568933084532762</v>
      </c>
      <c r="J1044" s="56">
        <v>2.7332999999999998</v>
      </c>
      <c r="K1044" s="56">
        <v>33</v>
      </c>
      <c r="L1044" s="57">
        <f t="shared" si="132"/>
        <v>1.0370258638204319</v>
      </c>
      <c r="M1044" s="56">
        <v>33</v>
      </c>
      <c r="N1044" s="57">
        <f t="shared" si="133"/>
        <v>8.284402707608141</v>
      </c>
      <c r="O1044" s="56">
        <v>33</v>
      </c>
      <c r="P1044" s="57">
        <f t="shared" si="134"/>
        <v>0.9041175185221122</v>
      </c>
      <c r="Q1044" s="56">
        <v>33</v>
      </c>
      <c r="R1044" s="57">
        <f t="shared" si="135"/>
        <v>8.4173110529064612</v>
      </c>
    </row>
    <row r="1045" spans="1:32" s="50" customFormat="1" hidden="1" x14ac:dyDescent="0.5">
      <c r="A1045" s="57">
        <v>2.0322</v>
      </c>
      <c r="B1045" s="56">
        <v>34</v>
      </c>
      <c r="C1045" s="55">
        <f t="shared" si="128"/>
        <v>1.9665132792485887</v>
      </c>
      <c r="D1045" s="83">
        <v>34</v>
      </c>
      <c r="E1045" s="70">
        <f t="shared" si="129"/>
        <v>7.3549152921799843</v>
      </c>
      <c r="F1045" s="56">
        <v>34</v>
      </c>
      <c r="G1045" s="55">
        <f t="shared" si="130"/>
        <v>1.8676963402681452</v>
      </c>
      <c r="H1045" s="56">
        <v>34</v>
      </c>
      <c r="I1045" s="55">
        <f t="shared" si="131"/>
        <v>7.4537322311604282</v>
      </c>
      <c r="J1045" s="56">
        <v>2.7284000000000002</v>
      </c>
      <c r="K1045" s="56">
        <v>34</v>
      </c>
      <c r="L1045" s="57">
        <f t="shared" si="132"/>
        <v>1.0435220674085044</v>
      </c>
      <c r="M1045" s="56">
        <v>34</v>
      </c>
      <c r="N1045" s="57">
        <f t="shared" si="133"/>
        <v>8.2779065040200681</v>
      </c>
      <c r="O1045" s="56">
        <v>34</v>
      </c>
      <c r="P1045" s="57">
        <f t="shared" si="134"/>
        <v>0.91085198753730978</v>
      </c>
      <c r="Q1045" s="56">
        <v>34</v>
      </c>
      <c r="R1045" s="57">
        <f t="shared" si="135"/>
        <v>8.4105765838912632</v>
      </c>
    </row>
    <row r="1046" spans="1:32" s="50" customFormat="1" hidden="1" x14ac:dyDescent="0.5">
      <c r="A1046" s="57">
        <v>2.0301</v>
      </c>
      <c r="B1046" s="56">
        <v>35</v>
      </c>
      <c r="C1046" s="55">
        <f t="shared" si="128"/>
        <v>1.9692973665006202</v>
      </c>
      <c r="D1046" s="83">
        <v>35</v>
      </c>
      <c r="E1046" s="70">
        <f t="shared" si="129"/>
        <v>7.3521312049279528</v>
      </c>
      <c r="F1046" s="56">
        <v>35</v>
      </c>
      <c r="G1046" s="55">
        <f t="shared" si="130"/>
        <v>1.8705825412746591</v>
      </c>
      <c r="H1046" s="56">
        <v>35</v>
      </c>
      <c r="I1046" s="55">
        <f t="shared" si="131"/>
        <v>7.4508460301539134</v>
      </c>
      <c r="J1046" s="56">
        <v>2.7238000000000002</v>
      </c>
      <c r="K1046" s="56">
        <v>35</v>
      </c>
      <c r="L1046" s="57">
        <f t="shared" si="132"/>
        <v>1.0496205442462871</v>
      </c>
      <c r="M1046" s="56">
        <v>35</v>
      </c>
      <c r="N1046" s="57">
        <f t="shared" si="133"/>
        <v>8.2718080271822849</v>
      </c>
      <c r="O1046" s="56">
        <v>35</v>
      </c>
      <c r="P1046" s="57">
        <f t="shared" si="134"/>
        <v>0.91717414212300641</v>
      </c>
      <c r="Q1046" s="56">
        <v>35</v>
      </c>
      <c r="R1046" s="57">
        <f t="shared" si="135"/>
        <v>8.404254429305567</v>
      </c>
    </row>
    <row r="1047" spans="1:32" s="50" customFormat="1" hidden="1" x14ac:dyDescent="0.5">
      <c r="A1047" s="57">
        <v>2.0280999999999998</v>
      </c>
      <c r="B1047" s="56">
        <v>36</v>
      </c>
      <c r="C1047" s="55">
        <f t="shared" si="128"/>
        <v>1.9719488781692216</v>
      </c>
      <c r="D1047" s="83">
        <v>36</v>
      </c>
      <c r="E1047" s="70">
        <f t="shared" si="129"/>
        <v>7.3494796932593509</v>
      </c>
      <c r="F1047" s="56">
        <v>36</v>
      </c>
      <c r="G1047" s="55">
        <f t="shared" si="130"/>
        <v>1.8733313041380057</v>
      </c>
      <c r="H1047" s="56">
        <v>36</v>
      </c>
      <c r="I1047" s="55">
        <f t="shared" si="131"/>
        <v>7.4480972672905672</v>
      </c>
      <c r="J1047" s="56">
        <v>2.7195</v>
      </c>
      <c r="K1047" s="56">
        <v>36</v>
      </c>
      <c r="L1047" s="57">
        <f t="shared" si="132"/>
        <v>1.0553212943337802</v>
      </c>
      <c r="M1047" s="56">
        <v>36</v>
      </c>
      <c r="N1047" s="57">
        <f t="shared" si="133"/>
        <v>8.2661072770947932</v>
      </c>
      <c r="O1047" s="56">
        <v>36</v>
      </c>
      <c r="P1047" s="57">
        <f t="shared" si="134"/>
        <v>0.92308398227920119</v>
      </c>
      <c r="Q1047" s="56">
        <v>36</v>
      </c>
      <c r="R1047" s="57">
        <f t="shared" si="135"/>
        <v>8.3983445891493709</v>
      </c>
    </row>
    <row r="1048" spans="1:32" s="50" customFormat="1" hidden="1" x14ac:dyDescent="0.5">
      <c r="A1048" s="57">
        <v>2.0261999999999998</v>
      </c>
      <c r="B1048" s="56">
        <v>37</v>
      </c>
      <c r="C1048" s="55">
        <f t="shared" si="128"/>
        <v>1.9744678142543926</v>
      </c>
      <c r="D1048" s="83">
        <v>37</v>
      </c>
      <c r="E1048" s="70">
        <f t="shared" si="129"/>
        <v>7.3469607571741804</v>
      </c>
      <c r="F1048" s="56">
        <v>37</v>
      </c>
      <c r="G1048" s="55">
        <f t="shared" si="130"/>
        <v>1.8759426288581844</v>
      </c>
      <c r="H1048" s="56">
        <v>37</v>
      </c>
      <c r="I1048" s="55">
        <f t="shared" si="131"/>
        <v>7.4454859425703885</v>
      </c>
      <c r="J1048" s="56">
        <v>2.7153999999999998</v>
      </c>
      <c r="K1048" s="56">
        <v>37</v>
      </c>
      <c r="L1048" s="57">
        <f t="shared" si="132"/>
        <v>1.0607568932544127</v>
      </c>
      <c r="M1048" s="56">
        <v>37</v>
      </c>
      <c r="N1048" s="57">
        <f t="shared" si="133"/>
        <v>8.2606716781741607</v>
      </c>
      <c r="O1048" s="56">
        <v>37</v>
      </c>
      <c r="P1048" s="57">
        <f t="shared" si="134"/>
        <v>0.92871894614906125</v>
      </c>
      <c r="Q1048" s="56">
        <v>37</v>
      </c>
      <c r="R1048" s="57">
        <f t="shared" si="135"/>
        <v>8.3927096252795117</v>
      </c>
    </row>
    <row r="1049" spans="1:32" s="50" customFormat="1" hidden="1" x14ac:dyDescent="0.5">
      <c r="A1049" s="57">
        <v>2.0244</v>
      </c>
      <c r="B1049" s="56">
        <v>38</v>
      </c>
      <c r="C1049" s="55">
        <f t="shared" si="128"/>
        <v>1.9768541747561335</v>
      </c>
      <c r="D1049" s="83">
        <v>38</v>
      </c>
      <c r="E1049" s="70">
        <f t="shared" si="129"/>
        <v>7.3445743966724395</v>
      </c>
      <c r="F1049" s="56">
        <v>38</v>
      </c>
      <c r="G1049" s="55">
        <f t="shared" si="130"/>
        <v>1.8784165154351959</v>
      </c>
      <c r="H1049" s="56">
        <v>38</v>
      </c>
      <c r="I1049" s="55">
        <f t="shared" si="131"/>
        <v>7.4430120559933766</v>
      </c>
      <c r="J1049" s="56">
        <v>2.7115999999999998</v>
      </c>
      <c r="K1049" s="56">
        <v>38</v>
      </c>
      <c r="L1049" s="57">
        <f t="shared" si="132"/>
        <v>1.065794765424755</v>
      </c>
      <c r="M1049" s="56">
        <v>38</v>
      </c>
      <c r="N1049" s="57">
        <f t="shared" si="133"/>
        <v>8.2556338060038179</v>
      </c>
      <c r="O1049" s="56">
        <v>38</v>
      </c>
      <c r="P1049" s="57">
        <f t="shared" si="134"/>
        <v>0.93394159558941903</v>
      </c>
      <c r="Q1049" s="56">
        <v>38</v>
      </c>
      <c r="R1049" s="57">
        <f t="shared" si="135"/>
        <v>8.3874869758391544</v>
      </c>
    </row>
    <row r="1050" spans="1:32" s="59" customFormat="1" hidden="1" x14ac:dyDescent="0.5">
      <c r="A1050" s="57">
        <v>2.0226999999999999</v>
      </c>
      <c r="B1050" s="56">
        <v>39</v>
      </c>
      <c r="C1050" s="55">
        <f t="shared" si="128"/>
        <v>1.9791079596744447</v>
      </c>
      <c r="D1050" s="83">
        <v>39</v>
      </c>
      <c r="E1050" s="70">
        <f t="shared" si="129"/>
        <v>7.3423206117541282</v>
      </c>
      <c r="F1050" s="56">
        <v>39</v>
      </c>
      <c r="G1050" s="55">
        <f t="shared" si="130"/>
        <v>1.8807529638690403</v>
      </c>
      <c r="H1050" s="56">
        <v>39</v>
      </c>
      <c r="I1050" s="55">
        <f t="shared" si="131"/>
        <v>7.4406756075595322</v>
      </c>
      <c r="J1050" s="56">
        <v>2.7079</v>
      </c>
      <c r="K1050" s="56">
        <v>39</v>
      </c>
      <c r="L1050" s="57">
        <f t="shared" si="132"/>
        <v>1.0707000620116673</v>
      </c>
      <c r="M1050" s="56">
        <v>39</v>
      </c>
      <c r="N1050" s="57">
        <f t="shared" si="133"/>
        <v>8.2507285094169056</v>
      </c>
      <c r="O1050" s="56">
        <v>39</v>
      </c>
      <c r="P1050" s="57">
        <f t="shared" si="134"/>
        <v>0.93902680688660922</v>
      </c>
      <c r="Q1050" s="56">
        <v>39</v>
      </c>
      <c r="R1050" s="57">
        <f t="shared" si="135"/>
        <v>8.3824017645419637</v>
      </c>
      <c r="X1050" s="50"/>
      <c r="Y1050" s="50"/>
      <c r="Z1050" s="50"/>
      <c r="AA1050" s="50"/>
      <c r="AB1050" s="50"/>
      <c r="AC1050" s="50"/>
      <c r="AD1050" s="50"/>
      <c r="AE1050" s="50"/>
      <c r="AF1050" s="50"/>
    </row>
    <row r="1051" spans="1:32" s="50" customFormat="1" hidden="1" x14ac:dyDescent="0.5">
      <c r="A1051" s="57">
        <v>2.0211000000000001</v>
      </c>
      <c r="B1051" s="56">
        <v>40</v>
      </c>
      <c r="C1051" s="55">
        <f t="shared" si="128"/>
        <v>1.9812291690093256</v>
      </c>
      <c r="D1051" s="83">
        <v>40</v>
      </c>
      <c r="E1051" s="70">
        <f t="shared" si="129"/>
        <v>7.3401994024192474</v>
      </c>
      <c r="F1051" s="56">
        <v>40</v>
      </c>
      <c r="G1051" s="55">
        <f t="shared" si="130"/>
        <v>1.8829519741597172</v>
      </c>
      <c r="H1051" s="56">
        <v>40</v>
      </c>
      <c r="I1051" s="55">
        <f t="shared" si="131"/>
        <v>7.4384765972688562</v>
      </c>
      <c r="J1051" s="56">
        <v>2.7044999999999999</v>
      </c>
      <c r="K1051" s="56">
        <v>40</v>
      </c>
      <c r="L1051" s="57">
        <f t="shared" si="132"/>
        <v>1.0752076318482895</v>
      </c>
      <c r="M1051" s="56">
        <v>40</v>
      </c>
      <c r="N1051" s="57">
        <f t="shared" si="133"/>
        <v>8.246220939580283</v>
      </c>
      <c r="O1051" s="56">
        <v>40</v>
      </c>
      <c r="P1051" s="57">
        <f t="shared" si="134"/>
        <v>0.94369970375429801</v>
      </c>
      <c r="Q1051" s="56">
        <v>40</v>
      </c>
      <c r="R1051" s="57">
        <f t="shared" si="135"/>
        <v>8.3777288676742749</v>
      </c>
      <c r="X1051" s="59"/>
      <c r="Y1051" s="59"/>
      <c r="Z1051" s="59"/>
      <c r="AA1051" s="59"/>
      <c r="AB1051" s="59"/>
      <c r="AC1051" s="59"/>
      <c r="AD1051" s="59"/>
      <c r="AE1051" s="59"/>
      <c r="AF1051" s="59"/>
    </row>
    <row r="1052" spans="1:32" s="50" customFormat="1" hidden="1" x14ac:dyDescent="0.5">
      <c r="A1052" s="57">
        <v>2.0194999999999999</v>
      </c>
      <c r="B1052" s="56">
        <v>41</v>
      </c>
      <c r="C1052" s="55">
        <f t="shared" si="128"/>
        <v>1.9833503783442068</v>
      </c>
      <c r="D1052" s="83">
        <v>41</v>
      </c>
      <c r="E1052" s="70">
        <f t="shared" si="129"/>
        <v>7.3380781930843657</v>
      </c>
      <c r="F1052" s="56">
        <v>41</v>
      </c>
      <c r="G1052" s="55">
        <f t="shared" si="130"/>
        <v>1.8851509844503944</v>
      </c>
      <c r="H1052" s="56">
        <v>41</v>
      </c>
      <c r="I1052" s="55">
        <f t="shared" si="131"/>
        <v>7.4362775869781785</v>
      </c>
      <c r="J1052" s="56">
        <v>2.7012</v>
      </c>
      <c r="K1052" s="56">
        <v>41</v>
      </c>
      <c r="L1052" s="57">
        <f t="shared" si="132"/>
        <v>1.0795826261014811</v>
      </c>
      <c r="M1052" s="56">
        <v>41</v>
      </c>
      <c r="N1052" s="57">
        <f t="shared" si="133"/>
        <v>8.2418459453270927</v>
      </c>
      <c r="O1052" s="56">
        <v>41</v>
      </c>
      <c r="P1052" s="57">
        <f t="shared" si="134"/>
        <v>0.94823516247881923</v>
      </c>
      <c r="Q1052" s="56">
        <v>41</v>
      </c>
      <c r="R1052" s="57">
        <f t="shared" si="135"/>
        <v>8.3731934089497528</v>
      </c>
    </row>
    <row r="1053" spans="1:32" s="50" customFormat="1" hidden="1" x14ac:dyDescent="0.5">
      <c r="A1053" s="57">
        <v>2.0181</v>
      </c>
      <c r="B1053" s="56">
        <v>42</v>
      </c>
      <c r="C1053" s="55">
        <f t="shared" si="128"/>
        <v>1.9852064365122275</v>
      </c>
      <c r="D1053" s="83">
        <v>42</v>
      </c>
      <c r="E1053" s="70">
        <f t="shared" si="129"/>
        <v>7.3362221349163459</v>
      </c>
      <c r="F1053" s="56">
        <v>42</v>
      </c>
      <c r="G1053" s="55">
        <f t="shared" si="130"/>
        <v>1.8870751184547365</v>
      </c>
      <c r="H1053" s="56">
        <v>42</v>
      </c>
      <c r="I1053" s="55">
        <f t="shared" si="131"/>
        <v>7.434353452973836</v>
      </c>
      <c r="J1053" s="56">
        <v>2.6981000000000002</v>
      </c>
      <c r="K1053" s="56">
        <v>42</v>
      </c>
      <c r="L1053" s="57">
        <f t="shared" si="132"/>
        <v>1.0836924691878131</v>
      </c>
      <c r="M1053" s="56">
        <v>42</v>
      </c>
      <c r="N1053" s="57">
        <f t="shared" si="133"/>
        <v>8.2377361022407598</v>
      </c>
      <c r="O1053" s="56">
        <v>42</v>
      </c>
      <c r="P1053" s="57">
        <f t="shared" si="134"/>
        <v>0.95249574491700573</v>
      </c>
      <c r="Q1053" s="56">
        <v>42</v>
      </c>
      <c r="R1053" s="57">
        <f t="shared" si="135"/>
        <v>8.3689328265115677</v>
      </c>
    </row>
    <row r="1054" spans="1:32" s="50" customFormat="1" hidden="1" x14ac:dyDescent="0.5">
      <c r="A1054" s="57">
        <v>2.0167000000000002</v>
      </c>
      <c r="B1054" s="56">
        <v>43</v>
      </c>
      <c r="C1054" s="55">
        <f t="shared" si="128"/>
        <v>1.9870624946802478</v>
      </c>
      <c r="D1054" s="83">
        <v>43</v>
      </c>
      <c r="E1054" s="70">
        <f t="shared" si="129"/>
        <v>7.3343660767483252</v>
      </c>
      <c r="F1054" s="56">
        <v>43</v>
      </c>
      <c r="G1054" s="55">
        <f t="shared" si="130"/>
        <v>1.8889992524590786</v>
      </c>
      <c r="H1054" s="56">
        <v>43</v>
      </c>
      <c r="I1054" s="55">
        <f t="shared" si="131"/>
        <v>7.4324293189694943</v>
      </c>
      <c r="J1054" s="56">
        <v>2.6951000000000001</v>
      </c>
      <c r="K1054" s="56">
        <v>43</v>
      </c>
      <c r="L1054" s="57">
        <f t="shared" si="132"/>
        <v>1.0876697366907151</v>
      </c>
      <c r="M1054" s="56">
        <v>43</v>
      </c>
      <c r="N1054" s="57">
        <f t="shared" si="133"/>
        <v>8.2337588347378574</v>
      </c>
      <c r="O1054" s="56">
        <v>43</v>
      </c>
      <c r="P1054" s="57">
        <f t="shared" si="134"/>
        <v>0.95661888921202554</v>
      </c>
      <c r="Q1054" s="56">
        <v>43</v>
      </c>
      <c r="R1054" s="57">
        <f t="shared" si="135"/>
        <v>8.3648096822165474</v>
      </c>
    </row>
    <row r="1055" spans="1:32" s="50" customFormat="1" hidden="1" x14ac:dyDescent="0.5">
      <c r="A1055" s="57">
        <v>2.0154000000000001</v>
      </c>
      <c r="B1055" s="56">
        <v>44</v>
      </c>
      <c r="C1055" s="55">
        <f t="shared" si="128"/>
        <v>1.9887859772648389</v>
      </c>
      <c r="D1055" s="83">
        <v>44</v>
      </c>
      <c r="E1055" s="70">
        <f t="shared" si="129"/>
        <v>7.3326425941637341</v>
      </c>
      <c r="F1055" s="56">
        <v>44</v>
      </c>
      <c r="G1055" s="55">
        <f t="shared" si="130"/>
        <v>1.890785948320254</v>
      </c>
      <c r="H1055" s="56">
        <v>44</v>
      </c>
      <c r="I1055" s="55">
        <f t="shared" si="131"/>
        <v>7.4306426231083194</v>
      </c>
      <c r="J1055" s="56">
        <v>2.6922999999999999</v>
      </c>
      <c r="K1055" s="56">
        <v>44</v>
      </c>
      <c r="L1055" s="57">
        <f t="shared" si="132"/>
        <v>1.0913818530267569</v>
      </c>
      <c r="M1055" s="56">
        <v>44</v>
      </c>
      <c r="N1055" s="57">
        <f t="shared" si="133"/>
        <v>8.230046718401816</v>
      </c>
      <c r="O1055" s="56">
        <v>44</v>
      </c>
      <c r="P1055" s="57">
        <f t="shared" si="134"/>
        <v>0.96046715722071019</v>
      </c>
      <c r="Q1055" s="56">
        <v>44</v>
      </c>
      <c r="R1055" s="57">
        <f t="shared" si="135"/>
        <v>8.3609614142078623</v>
      </c>
    </row>
    <row r="1056" spans="1:32" s="50" customFormat="1" hidden="1" x14ac:dyDescent="0.5">
      <c r="A1056" s="57">
        <v>2.0141</v>
      </c>
      <c r="B1056" s="56">
        <v>45</v>
      </c>
      <c r="C1056" s="55">
        <f t="shared" si="128"/>
        <v>1.99050945984943</v>
      </c>
      <c r="D1056" s="83">
        <v>45</v>
      </c>
      <c r="E1056" s="70">
        <f t="shared" si="129"/>
        <v>7.330919111579143</v>
      </c>
      <c r="F1056" s="56">
        <v>45</v>
      </c>
      <c r="G1056" s="55">
        <f t="shared" si="130"/>
        <v>1.892572644181429</v>
      </c>
      <c r="H1056" s="56">
        <v>45</v>
      </c>
      <c r="I1056" s="55">
        <f t="shared" si="131"/>
        <v>7.4288559272471435</v>
      </c>
      <c r="J1056" s="56">
        <v>2.6896</v>
      </c>
      <c r="K1056" s="56">
        <v>45</v>
      </c>
      <c r="L1056" s="57">
        <f t="shared" si="132"/>
        <v>1.0949613937793683</v>
      </c>
      <c r="M1056" s="56">
        <v>45</v>
      </c>
      <c r="N1056" s="57">
        <f t="shared" si="133"/>
        <v>8.2264671776492051</v>
      </c>
      <c r="O1056" s="56">
        <v>45</v>
      </c>
      <c r="P1056" s="57">
        <f t="shared" si="134"/>
        <v>0.96417798708622771</v>
      </c>
      <c r="Q1056" s="56">
        <v>45</v>
      </c>
      <c r="R1056" s="57">
        <f t="shared" si="135"/>
        <v>8.3572505843423457</v>
      </c>
    </row>
    <row r="1057" spans="1:18" s="50" customFormat="1" hidden="1" x14ac:dyDescent="0.5">
      <c r="A1057" s="57">
        <v>2.0129000000000001</v>
      </c>
      <c r="B1057" s="56">
        <v>46</v>
      </c>
      <c r="C1057" s="55">
        <f t="shared" si="128"/>
        <v>1.9921003668505901</v>
      </c>
      <c r="D1057" s="83">
        <v>46</v>
      </c>
      <c r="E1057" s="70">
        <f t="shared" si="129"/>
        <v>7.3293282045779833</v>
      </c>
      <c r="F1057" s="56">
        <v>46</v>
      </c>
      <c r="G1057" s="55">
        <f t="shared" si="130"/>
        <v>1.8942219018994368</v>
      </c>
      <c r="H1057" s="56">
        <v>46</v>
      </c>
      <c r="I1057" s="55">
        <f t="shared" si="131"/>
        <v>7.4272066695291361</v>
      </c>
      <c r="J1057" s="58">
        <v>2.6869999999999998</v>
      </c>
      <c r="K1057" s="56">
        <v>46</v>
      </c>
      <c r="L1057" s="57">
        <f t="shared" si="132"/>
        <v>1.09840835894855</v>
      </c>
      <c r="M1057" s="56">
        <v>46</v>
      </c>
      <c r="N1057" s="57">
        <f t="shared" si="133"/>
        <v>8.2230202124800229</v>
      </c>
      <c r="O1057" s="56">
        <v>46</v>
      </c>
      <c r="P1057" s="57">
        <f t="shared" si="134"/>
        <v>0.96775137880857809</v>
      </c>
      <c r="Q1057" s="56">
        <v>46</v>
      </c>
      <c r="R1057" s="57">
        <f t="shared" si="135"/>
        <v>8.353677192619994</v>
      </c>
    </row>
    <row r="1058" spans="1:18" s="50" customFormat="1" hidden="1" x14ac:dyDescent="0.5">
      <c r="A1058" s="57">
        <v>2.0116999999999998</v>
      </c>
      <c r="B1058" s="56">
        <v>47</v>
      </c>
      <c r="C1058" s="55">
        <f t="shared" si="128"/>
        <v>1.9936912738517516</v>
      </c>
      <c r="D1058" s="83">
        <v>47</v>
      </c>
      <c r="E1058" s="70">
        <f t="shared" si="129"/>
        <v>7.3277372975768209</v>
      </c>
      <c r="F1058" s="56">
        <v>47</v>
      </c>
      <c r="G1058" s="55">
        <f t="shared" si="130"/>
        <v>1.8958711596174447</v>
      </c>
      <c r="H1058" s="56">
        <v>47</v>
      </c>
      <c r="I1058" s="55">
        <f t="shared" si="131"/>
        <v>7.4255574118111287</v>
      </c>
      <c r="J1058" s="56">
        <v>2.6846000000000001</v>
      </c>
      <c r="K1058" s="56">
        <v>47</v>
      </c>
      <c r="L1058" s="57">
        <f t="shared" si="132"/>
        <v>1.1015901729508712</v>
      </c>
      <c r="M1058" s="56">
        <v>47</v>
      </c>
      <c r="N1058" s="57">
        <f t="shared" si="133"/>
        <v>8.2198383984777017</v>
      </c>
      <c r="O1058" s="56">
        <v>47</v>
      </c>
      <c r="P1058" s="57">
        <f t="shared" si="134"/>
        <v>0.97104989424459331</v>
      </c>
      <c r="Q1058" s="56">
        <v>47</v>
      </c>
      <c r="R1058" s="57">
        <f t="shared" si="135"/>
        <v>8.3503786771839792</v>
      </c>
    </row>
    <row r="1059" spans="1:18" s="50" customFormat="1" hidden="1" x14ac:dyDescent="0.5">
      <c r="A1059" s="57">
        <v>2.0106000000000002</v>
      </c>
      <c r="B1059" s="56">
        <v>48</v>
      </c>
      <c r="C1059" s="55">
        <f t="shared" si="128"/>
        <v>1.9951496052694817</v>
      </c>
      <c r="D1059" s="83">
        <v>48</v>
      </c>
      <c r="E1059" s="70">
        <f t="shared" si="129"/>
        <v>7.3262789661590908</v>
      </c>
      <c r="F1059" s="56">
        <v>48</v>
      </c>
      <c r="G1059" s="55">
        <f t="shared" si="130"/>
        <v>1.8973829791922849</v>
      </c>
      <c r="H1059" s="56">
        <v>48</v>
      </c>
      <c r="I1059" s="55">
        <f t="shared" si="131"/>
        <v>7.424045592236288</v>
      </c>
      <c r="J1059" s="56">
        <v>2.6821999999999999</v>
      </c>
      <c r="K1059" s="56">
        <v>48</v>
      </c>
      <c r="L1059" s="57">
        <f t="shared" si="132"/>
        <v>1.1047719869531929</v>
      </c>
      <c r="M1059" s="56">
        <v>48</v>
      </c>
      <c r="N1059" s="57">
        <f t="shared" si="133"/>
        <v>8.2166565844753805</v>
      </c>
      <c r="O1059" s="56">
        <v>48</v>
      </c>
      <c r="P1059" s="57">
        <f t="shared" si="134"/>
        <v>0.97434840968060898</v>
      </c>
      <c r="Q1059" s="56">
        <v>48</v>
      </c>
      <c r="R1059" s="57">
        <f t="shared" si="135"/>
        <v>8.3470801617479644</v>
      </c>
    </row>
    <row r="1060" spans="1:18" s="50" customFormat="1" hidden="1" x14ac:dyDescent="0.5">
      <c r="A1060" s="57">
        <v>2.0095999999999998</v>
      </c>
      <c r="B1060" s="56">
        <v>49</v>
      </c>
      <c r="C1060" s="55">
        <f t="shared" si="128"/>
        <v>1.9964753611037827</v>
      </c>
      <c r="D1060" s="83">
        <v>49</v>
      </c>
      <c r="E1060" s="70">
        <f t="shared" si="129"/>
        <v>7.3249532103247903</v>
      </c>
      <c r="F1060" s="56">
        <v>49</v>
      </c>
      <c r="G1060" s="55">
        <f t="shared" si="130"/>
        <v>1.8987573606239585</v>
      </c>
      <c r="H1060" s="56">
        <v>49</v>
      </c>
      <c r="I1060" s="55">
        <f t="shared" si="131"/>
        <v>7.422671210804614</v>
      </c>
      <c r="J1060" s="58">
        <v>2.68</v>
      </c>
      <c r="K1060" s="56">
        <v>49</v>
      </c>
      <c r="L1060" s="57">
        <f t="shared" si="132"/>
        <v>1.107688649788654</v>
      </c>
      <c r="M1060" s="56">
        <v>49</v>
      </c>
      <c r="N1060" s="57">
        <f t="shared" si="133"/>
        <v>8.2137399216399185</v>
      </c>
      <c r="O1060" s="56">
        <v>49</v>
      </c>
      <c r="P1060" s="57">
        <f t="shared" si="134"/>
        <v>0.9773720488302895</v>
      </c>
      <c r="Q1060" s="56">
        <v>49</v>
      </c>
      <c r="R1060" s="57">
        <f t="shared" si="135"/>
        <v>8.344056522598283</v>
      </c>
    </row>
    <row r="1061" spans="1:18" s="50" customFormat="1" hidden="1" x14ac:dyDescent="0.5">
      <c r="A1061" s="57">
        <v>2.0085999999999999</v>
      </c>
      <c r="B1061" s="56">
        <v>50</v>
      </c>
      <c r="C1061" s="55">
        <f t="shared" si="128"/>
        <v>1.9978011169380832</v>
      </c>
      <c r="D1061" s="83">
        <v>50</v>
      </c>
      <c r="E1061" s="70">
        <f t="shared" si="129"/>
        <v>7.3236274544904898</v>
      </c>
      <c r="F1061" s="56">
        <v>50</v>
      </c>
      <c r="G1061" s="55">
        <f t="shared" si="130"/>
        <v>1.9001317420556316</v>
      </c>
      <c r="H1061" s="56">
        <v>50</v>
      </c>
      <c r="I1061" s="55">
        <f t="shared" si="131"/>
        <v>7.4212968293729418</v>
      </c>
      <c r="J1061" s="56">
        <v>2.6778</v>
      </c>
      <c r="K1061" s="56">
        <v>50</v>
      </c>
      <c r="L1061" s="57">
        <f t="shared" si="132"/>
        <v>1.1106053126241155</v>
      </c>
      <c r="M1061" s="56">
        <v>50</v>
      </c>
      <c r="N1061" s="57">
        <f t="shared" si="133"/>
        <v>8.2108232588044565</v>
      </c>
      <c r="O1061" s="56">
        <v>50</v>
      </c>
      <c r="P1061" s="57">
        <f t="shared" si="134"/>
        <v>0.9803956879799709</v>
      </c>
      <c r="Q1061" s="56">
        <v>50</v>
      </c>
      <c r="R1061" s="57">
        <f t="shared" si="135"/>
        <v>8.3410328834486016</v>
      </c>
    </row>
    <row r="1062" spans="1:18" s="50" customFormat="1" hidden="1" x14ac:dyDescent="0.5">
      <c r="A1062" s="57">
        <v>2.0076000000000001</v>
      </c>
      <c r="B1062" s="56">
        <v>51</v>
      </c>
      <c r="C1062" s="55">
        <f t="shared" si="128"/>
        <v>1.9991268727723837</v>
      </c>
      <c r="D1062" s="83">
        <v>51</v>
      </c>
      <c r="E1062" s="70">
        <f t="shared" si="129"/>
        <v>7.3223016986561893</v>
      </c>
      <c r="F1062" s="56">
        <v>51</v>
      </c>
      <c r="G1062" s="55">
        <f t="shared" si="130"/>
        <v>1.9015061234873043</v>
      </c>
      <c r="H1062" s="56">
        <v>51</v>
      </c>
      <c r="I1062" s="55">
        <f t="shared" si="131"/>
        <v>7.4199224479412687</v>
      </c>
      <c r="J1062" s="56">
        <v>2.6757</v>
      </c>
      <c r="K1062" s="56">
        <v>51</v>
      </c>
      <c r="L1062" s="57">
        <f t="shared" si="132"/>
        <v>1.113389399876147</v>
      </c>
      <c r="M1062" s="56">
        <v>51</v>
      </c>
      <c r="N1062" s="57">
        <f t="shared" si="133"/>
        <v>8.208039171552425</v>
      </c>
      <c r="O1062" s="56">
        <v>51</v>
      </c>
      <c r="P1062" s="57">
        <f t="shared" si="134"/>
        <v>0.98328188898648428</v>
      </c>
      <c r="Q1062" s="56">
        <v>51</v>
      </c>
      <c r="R1062" s="57">
        <f t="shared" si="135"/>
        <v>8.3381466824420887</v>
      </c>
    </row>
    <row r="1063" spans="1:18" s="50" customFormat="1" hidden="1" x14ac:dyDescent="0.5">
      <c r="A1063" s="57">
        <v>2.0066000000000002</v>
      </c>
      <c r="B1063" s="56">
        <v>52</v>
      </c>
      <c r="C1063" s="55">
        <f t="shared" si="128"/>
        <v>2.0004526286066842</v>
      </c>
      <c r="D1063" s="83">
        <v>52</v>
      </c>
      <c r="E1063" s="70">
        <f t="shared" si="129"/>
        <v>7.3209759428218888</v>
      </c>
      <c r="F1063" s="56">
        <v>52</v>
      </c>
      <c r="G1063" s="55">
        <f t="shared" si="130"/>
        <v>1.9028805049189774</v>
      </c>
      <c r="H1063" s="56">
        <v>52</v>
      </c>
      <c r="I1063" s="55">
        <f t="shared" si="131"/>
        <v>7.4185480665095955</v>
      </c>
      <c r="J1063" s="56">
        <v>2.6737000000000002</v>
      </c>
      <c r="K1063" s="56">
        <v>52</v>
      </c>
      <c r="L1063" s="57">
        <f t="shared" si="132"/>
        <v>1.1160409115447476</v>
      </c>
      <c r="M1063" s="56">
        <v>52</v>
      </c>
      <c r="N1063" s="57">
        <f t="shared" si="133"/>
        <v>8.2053876598838258</v>
      </c>
      <c r="O1063" s="56">
        <v>52</v>
      </c>
      <c r="P1063" s="57">
        <f t="shared" si="134"/>
        <v>0.98603065184983008</v>
      </c>
      <c r="Q1063" s="56">
        <v>52</v>
      </c>
      <c r="R1063" s="57">
        <f t="shared" si="135"/>
        <v>8.3353979195787424</v>
      </c>
    </row>
    <row r="1064" spans="1:18" s="50" customFormat="1" hidden="1" x14ac:dyDescent="0.5">
      <c r="A1064" s="57">
        <v>2.0057</v>
      </c>
      <c r="B1064" s="56">
        <v>53</v>
      </c>
      <c r="C1064" s="55">
        <f t="shared" si="128"/>
        <v>2.0016458088575551</v>
      </c>
      <c r="D1064" s="83">
        <v>53</v>
      </c>
      <c r="E1064" s="70">
        <f t="shared" si="129"/>
        <v>7.3197827625710179</v>
      </c>
      <c r="F1064" s="56">
        <v>53</v>
      </c>
      <c r="G1064" s="55">
        <f t="shared" si="130"/>
        <v>1.9041174482074834</v>
      </c>
      <c r="H1064" s="56">
        <v>53</v>
      </c>
      <c r="I1064" s="55">
        <f t="shared" si="131"/>
        <v>7.41731112322109</v>
      </c>
      <c r="J1064" s="56">
        <v>2.6718000000000002</v>
      </c>
      <c r="K1064" s="56">
        <v>53</v>
      </c>
      <c r="L1064" s="57">
        <f t="shared" si="132"/>
        <v>1.118559847629919</v>
      </c>
      <c r="M1064" s="56">
        <v>53</v>
      </c>
      <c r="N1064" s="57">
        <f t="shared" si="133"/>
        <v>8.2028687237986535</v>
      </c>
      <c r="O1064" s="56">
        <v>53</v>
      </c>
      <c r="P1064" s="57">
        <f t="shared" si="134"/>
        <v>0.98864197657000918</v>
      </c>
      <c r="Q1064" s="56">
        <v>53</v>
      </c>
      <c r="R1064" s="57">
        <f t="shared" si="135"/>
        <v>8.3327865948585647</v>
      </c>
    </row>
    <row r="1065" spans="1:18" s="50" customFormat="1" hidden="1" x14ac:dyDescent="0.5">
      <c r="A1065" s="57">
        <v>2.0049000000000001</v>
      </c>
      <c r="B1065" s="56">
        <v>54</v>
      </c>
      <c r="C1065" s="55">
        <f t="shared" si="128"/>
        <v>2.002706413524995</v>
      </c>
      <c r="D1065" s="83">
        <v>54</v>
      </c>
      <c r="E1065" s="70">
        <f t="shared" si="129"/>
        <v>7.3187221579035775</v>
      </c>
      <c r="F1065" s="56">
        <v>54</v>
      </c>
      <c r="G1065" s="55">
        <f t="shared" si="130"/>
        <v>1.9052169533528218</v>
      </c>
      <c r="H1065" s="56">
        <v>54</v>
      </c>
      <c r="I1065" s="55">
        <f t="shared" si="131"/>
        <v>7.4162116180757511</v>
      </c>
      <c r="J1065" s="58">
        <v>2.67</v>
      </c>
      <c r="K1065" s="56">
        <v>54</v>
      </c>
      <c r="L1065" s="57">
        <f t="shared" si="132"/>
        <v>1.1209462081316603</v>
      </c>
      <c r="M1065" s="56">
        <v>54</v>
      </c>
      <c r="N1065" s="57">
        <f t="shared" si="133"/>
        <v>8.2004823632969135</v>
      </c>
      <c r="O1065" s="56">
        <v>54</v>
      </c>
      <c r="P1065" s="57">
        <f t="shared" si="134"/>
        <v>0.99111586314702116</v>
      </c>
      <c r="Q1065" s="56">
        <v>54</v>
      </c>
      <c r="R1065" s="57">
        <f t="shared" si="135"/>
        <v>8.3303127082815518</v>
      </c>
    </row>
    <row r="1066" spans="1:18" s="50" customFormat="1" hidden="1" x14ac:dyDescent="0.5">
      <c r="A1066" s="57">
        <v>2.004</v>
      </c>
      <c r="B1066" s="56">
        <v>55</v>
      </c>
      <c r="C1066" s="55">
        <f t="shared" si="128"/>
        <v>2.0038995937758659</v>
      </c>
      <c r="D1066" s="83">
        <v>55</v>
      </c>
      <c r="E1066" s="70">
        <f t="shared" si="129"/>
        <v>7.3175289776527066</v>
      </c>
      <c r="F1066" s="56">
        <v>55</v>
      </c>
      <c r="G1066" s="55">
        <f t="shared" si="130"/>
        <v>1.9064538966413278</v>
      </c>
      <c r="H1066" s="56">
        <v>55</v>
      </c>
      <c r="I1066" s="55">
        <f t="shared" si="131"/>
        <v>7.4149746747872456</v>
      </c>
      <c r="J1066" s="56">
        <v>2.6682000000000001</v>
      </c>
      <c r="K1066" s="56">
        <v>55</v>
      </c>
      <c r="L1066" s="57">
        <f t="shared" si="132"/>
        <v>1.1233325686334013</v>
      </c>
      <c r="M1066" s="56">
        <v>55</v>
      </c>
      <c r="N1066" s="57">
        <f t="shared" si="133"/>
        <v>8.1980960027951717</v>
      </c>
      <c r="O1066" s="56">
        <v>55</v>
      </c>
      <c r="P1066" s="57">
        <f t="shared" si="134"/>
        <v>0.99358974972403269</v>
      </c>
      <c r="Q1066" s="56">
        <v>55</v>
      </c>
      <c r="R1066" s="57">
        <f t="shared" si="135"/>
        <v>8.3278388217045407</v>
      </c>
    </row>
    <row r="1067" spans="1:18" s="50" customFormat="1" hidden="1" x14ac:dyDescent="0.5">
      <c r="A1067" s="57">
        <v>2.0032000000000001</v>
      </c>
      <c r="B1067" s="56">
        <v>56</v>
      </c>
      <c r="C1067" s="55">
        <f t="shared" si="128"/>
        <v>2.0049601984433063</v>
      </c>
      <c r="D1067" s="83">
        <v>56</v>
      </c>
      <c r="E1067" s="70">
        <f t="shared" si="129"/>
        <v>7.3164683729852662</v>
      </c>
      <c r="F1067" s="56">
        <v>56</v>
      </c>
      <c r="G1067" s="55">
        <f t="shared" si="130"/>
        <v>1.9075534017866662</v>
      </c>
      <c r="H1067" s="56">
        <v>56</v>
      </c>
      <c r="I1067" s="55">
        <f t="shared" si="131"/>
        <v>7.4138751696419067</v>
      </c>
      <c r="J1067" s="56">
        <v>2.6665000000000001</v>
      </c>
      <c r="K1067" s="56">
        <v>56</v>
      </c>
      <c r="L1067" s="57">
        <f t="shared" si="132"/>
        <v>1.1255863535517121</v>
      </c>
      <c r="M1067" s="56">
        <v>56</v>
      </c>
      <c r="N1067" s="57">
        <f t="shared" si="133"/>
        <v>8.1958422178768604</v>
      </c>
      <c r="O1067" s="56">
        <v>56</v>
      </c>
      <c r="P1067" s="57">
        <f t="shared" si="134"/>
        <v>0.99592619815787709</v>
      </c>
      <c r="Q1067" s="56">
        <v>56</v>
      </c>
      <c r="R1067" s="57">
        <f t="shared" si="135"/>
        <v>8.3255023732706963</v>
      </c>
    </row>
    <row r="1068" spans="1:18" s="50" customFormat="1" hidden="1" x14ac:dyDescent="0.5">
      <c r="A1068" s="57">
        <v>2.0024999999999999</v>
      </c>
      <c r="B1068" s="56">
        <v>57</v>
      </c>
      <c r="C1068" s="55">
        <f t="shared" si="128"/>
        <v>2.0058882275273171</v>
      </c>
      <c r="D1068" s="83">
        <v>57</v>
      </c>
      <c r="E1068" s="70">
        <f t="shared" si="129"/>
        <v>7.3155403439012563</v>
      </c>
      <c r="F1068" s="56">
        <v>57</v>
      </c>
      <c r="G1068" s="55">
        <f t="shared" si="130"/>
        <v>1.9085154687888375</v>
      </c>
      <c r="H1068" s="56">
        <v>57</v>
      </c>
      <c r="I1068" s="55">
        <f t="shared" si="131"/>
        <v>7.4129131026397355</v>
      </c>
      <c r="J1068" s="56">
        <v>2.6648999999999998</v>
      </c>
      <c r="K1068" s="56">
        <v>57</v>
      </c>
      <c r="L1068" s="57">
        <f t="shared" si="132"/>
        <v>1.1277075628865938</v>
      </c>
      <c r="M1068" s="56">
        <v>57</v>
      </c>
      <c r="N1068" s="57">
        <f t="shared" si="133"/>
        <v>8.1937210085419796</v>
      </c>
      <c r="O1068" s="56">
        <v>57</v>
      </c>
      <c r="P1068" s="57">
        <f t="shared" si="134"/>
        <v>0.99812520844855435</v>
      </c>
      <c r="Q1068" s="56">
        <v>57</v>
      </c>
      <c r="R1068" s="57">
        <f t="shared" si="135"/>
        <v>8.3233033629800186</v>
      </c>
    </row>
    <row r="1069" spans="1:18" s="50" customFormat="1" hidden="1" x14ac:dyDescent="0.5">
      <c r="A1069" s="57">
        <v>2.0017</v>
      </c>
      <c r="B1069" s="56">
        <v>58</v>
      </c>
      <c r="C1069" s="55">
        <f t="shared" si="128"/>
        <v>2.0069488321947571</v>
      </c>
      <c r="D1069" s="83">
        <v>58</v>
      </c>
      <c r="E1069" s="70">
        <f t="shared" si="129"/>
        <v>7.3144797392338159</v>
      </c>
      <c r="F1069" s="56">
        <v>58</v>
      </c>
      <c r="G1069" s="55">
        <f t="shared" si="130"/>
        <v>1.9096149739341759</v>
      </c>
      <c r="H1069" s="56">
        <v>58</v>
      </c>
      <c r="I1069" s="55">
        <f t="shared" si="131"/>
        <v>7.4118135974943975</v>
      </c>
      <c r="J1069" s="56">
        <v>2.6633</v>
      </c>
      <c r="K1069" s="56">
        <v>58</v>
      </c>
      <c r="L1069" s="57">
        <f t="shared" si="132"/>
        <v>1.1298287722214742</v>
      </c>
      <c r="M1069" s="56">
        <v>58</v>
      </c>
      <c r="N1069" s="57">
        <f t="shared" si="133"/>
        <v>8.1915997992070988</v>
      </c>
      <c r="O1069" s="56">
        <v>58</v>
      </c>
      <c r="P1069" s="57">
        <f t="shared" si="134"/>
        <v>1.0003242187392312</v>
      </c>
      <c r="Q1069" s="56">
        <v>58</v>
      </c>
      <c r="R1069" s="57">
        <f t="shared" si="135"/>
        <v>8.3211043526893427</v>
      </c>
    </row>
    <row r="1070" spans="1:18" s="50" customFormat="1" hidden="1" x14ac:dyDescent="0.5">
      <c r="A1070" s="57">
        <v>2.0009999999999999</v>
      </c>
      <c r="B1070" s="56">
        <v>59</v>
      </c>
      <c r="C1070" s="55">
        <f t="shared" si="128"/>
        <v>2.0078768612787679</v>
      </c>
      <c r="D1070" s="83">
        <v>59</v>
      </c>
      <c r="E1070" s="70">
        <f t="shared" si="129"/>
        <v>7.3135517101498051</v>
      </c>
      <c r="F1070" s="56">
        <v>59</v>
      </c>
      <c r="G1070" s="55">
        <f t="shared" si="130"/>
        <v>1.9105770409363472</v>
      </c>
      <c r="H1070" s="56">
        <v>59</v>
      </c>
      <c r="I1070" s="55">
        <f t="shared" si="131"/>
        <v>7.4108515304922253</v>
      </c>
      <c r="J1070" s="56">
        <v>2.6617999999999999</v>
      </c>
      <c r="K1070" s="56">
        <v>59</v>
      </c>
      <c r="L1070" s="57">
        <f t="shared" si="132"/>
        <v>1.1318174059729253</v>
      </c>
      <c r="M1070" s="56">
        <v>59</v>
      </c>
      <c r="N1070" s="57">
        <f t="shared" si="133"/>
        <v>8.1896111654556485</v>
      </c>
      <c r="O1070" s="56">
        <v>59</v>
      </c>
      <c r="P1070" s="57">
        <f t="shared" si="134"/>
        <v>1.0023857908867408</v>
      </c>
      <c r="Q1070" s="56">
        <v>59</v>
      </c>
      <c r="R1070" s="57">
        <f t="shared" si="135"/>
        <v>8.3190427805418317</v>
      </c>
    </row>
    <row r="1071" spans="1:18" s="50" customFormat="1" hidden="1" x14ac:dyDescent="0.5">
      <c r="A1071" s="57">
        <v>2.0003000000000002</v>
      </c>
      <c r="B1071" s="56">
        <v>60</v>
      </c>
      <c r="C1071" s="55">
        <f t="shared" si="128"/>
        <v>2.0088048903627778</v>
      </c>
      <c r="D1071" s="83">
        <v>60</v>
      </c>
      <c r="E1071" s="70">
        <f t="shared" si="129"/>
        <v>7.3126236810657952</v>
      </c>
      <c r="F1071" s="56">
        <v>60</v>
      </c>
      <c r="G1071" s="55">
        <f t="shared" si="130"/>
        <v>1.911539107938518</v>
      </c>
      <c r="H1071" s="56">
        <v>60</v>
      </c>
      <c r="I1071" s="55">
        <f t="shared" si="131"/>
        <v>7.409889463490055</v>
      </c>
      <c r="J1071" s="56">
        <v>2.6602999999999999</v>
      </c>
      <c r="K1071" s="56">
        <v>60</v>
      </c>
      <c r="L1071" s="57">
        <f t="shared" si="132"/>
        <v>1.1338060397243765</v>
      </c>
      <c r="M1071" s="56">
        <v>60</v>
      </c>
      <c r="N1071" s="57">
        <f t="shared" si="133"/>
        <v>8.1876225317041964</v>
      </c>
      <c r="O1071" s="56">
        <v>60</v>
      </c>
      <c r="P1071" s="57">
        <f t="shared" si="134"/>
        <v>1.0044473630342505</v>
      </c>
      <c r="Q1071" s="56">
        <v>60</v>
      </c>
      <c r="R1071" s="57">
        <f t="shared" si="135"/>
        <v>8.3169812083943224</v>
      </c>
    </row>
    <row r="1072" spans="1:18" s="50" customFormat="1" hidden="1" x14ac:dyDescent="0.5">
      <c r="A1072" s="57">
        <v>1.9996</v>
      </c>
      <c r="B1072" s="56">
        <v>61</v>
      </c>
      <c r="C1072" s="55">
        <f t="shared" si="128"/>
        <v>2.0097329194467886</v>
      </c>
      <c r="D1072" s="83">
        <v>61</v>
      </c>
      <c r="E1072" s="70">
        <f t="shared" si="129"/>
        <v>7.3116956519817844</v>
      </c>
      <c r="F1072" s="56">
        <v>61</v>
      </c>
      <c r="G1072" s="55">
        <f t="shared" si="130"/>
        <v>1.9125011749406893</v>
      </c>
      <c r="H1072" s="56">
        <v>61</v>
      </c>
      <c r="I1072" s="55">
        <f t="shared" si="131"/>
        <v>7.4089273964878837</v>
      </c>
      <c r="J1072" s="56">
        <v>2.6589</v>
      </c>
      <c r="K1072" s="56">
        <v>61</v>
      </c>
      <c r="L1072" s="57">
        <f t="shared" si="132"/>
        <v>1.1356620978923968</v>
      </c>
      <c r="M1072" s="56">
        <v>61</v>
      </c>
      <c r="N1072" s="57">
        <f t="shared" si="133"/>
        <v>8.1857664735361766</v>
      </c>
      <c r="O1072" s="56">
        <v>61</v>
      </c>
      <c r="P1072" s="57">
        <f t="shared" si="134"/>
        <v>1.0063714970385926</v>
      </c>
      <c r="Q1072" s="56">
        <v>61</v>
      </c>
      <c r="R1072" s="57">
        <f t="shared" si="135"/>
        <v>8.3150570743899799</v>
      </c>
    </row>
    <row r="1073" spans="1:18" s="50" customFormat="1" hidden="1" x14ac:dyDescent="0.5">
      <c r="A1073" s="57">
        <v>1.9990000000000001</v>
      </c>
      <c r="B1073" s="56">
        <v>62</v>
      </c>
      <c r="C1073" s="55">
        <f t="shared" si="128"/>
        <v>2.0105283729473689</v>
      </c>
      <c r="D1073" s="83">
        <v>62</v>
      </c>
      <c r="E1073" s="70">
        <f t="shared" si="129"/>
        <v>7.3109001984812041</v>
      </c>
      <c r="F1073" s="56">
        <v>62</v>
      </c>
      <c r="G1073" s="55">
        <f t="shared" si="130"/>
        <v>1.9133258037996934</v>
      </c>
      <c r="H1073" s="56">
        <v>62</v>
      </c>
      <c r="I1073" s="55">
        <f t="shared" si="131"/>
        <v>7.4081027676288791</v>
      </c>
      <c r="J1073" s="56">
        <v>2.6575000000000002</v>
      </c>
      <c r="K1073" s="56">
        <v>62</v>
      </c>
      <c r="L1073" s="57">
        <f t="shared" si="132"/>
        <v>1.1375181560604175</v>
      </c>
      <c r="M1073" s="56">
        <v>62</v>
      </c>
      <c r="N1073" s="57">
        <f t="shared" si="133"/>
        <v>8.183910415368155</v>
      </c>
      <c r="O1073" s="56">
        <v>62</v>
      </c>
      <c r="P1073" s="57">
        <f t="shared" si="134"/>
        <v>1.0082956310429352</v>
      </c>
      <c r="Q1073" s="56">
        <v>62</v>
      </c>
      <c r="R1073" s="57">
        <f t="shared" si="135"/>
        <v>8.3131329403856373</v>
      </c>
    </row>
    <row r="1074" spans="1:18" s="50" customFormat="1" hidden="1" x14ac:dyDescent="0.5">
      <c r="A1074" s="57">
        <v>1.9983</v>
      </c>
      <c r="B1074" s="56">
        <v>63</v>
      </c>
      <c r="C1074" s="55">
        <f t="shared" si="128"/>
        <v>2.0114564020313797</v>
      </c>
      <c r="D1074" s="83">
        <v>63</v>
      </c>
      <c r="E1074" s="70">
        <f t="shared" si="129"/>
        <v>7.3099721693971933</v>
      </c>
      <c r="F1074" s="56">
        <v>63</v>
      </c>
      <c r="G1074" s="55">
        <f t="shared" si="130"/>
        <v>1.9142878708018647</v>
      </c>
      <c r="H1074" s="56">
        <v>63</v>
      </c>
      <c r="I1074" s="55">
        <f t="shared" si="131"/>
        <v>7.4071407006267087</v>
      </c>
      <c r="J1074" s="56">
        <v>2.6560999999999999</v>
      </c>
      <c r="K1074" s="56">
        <v>63</v>
      </c>
      <c r="L1074" s="57">
        <f t="shared" si="132"/>
        <v>1.1393742142284391</v>
      </c>
      <c r="M1074" s="56">
        <v>63</v>
      </c>
      <c r="N1074" s="57">
        <f t="shared" si="133"/>
        <v>8.1820543572001334</v>
      </c>
      <c r="O1074" s="56">
        <v>63</v>
      </c>
      <c r="P1074" s="57">
        <f t="shared" si="134"/>
        <v>1.0102197650472777</v>
      </c>
      <c r="Q1074" s="56">
        <v>63</v>
      </c>
      <c r="R1074" s="57">
        <f t="shared" si="135"/>
        <v>8.3112088063812948</v>
      </c>
    </row>
    <row r="1075" spans="1:18" s="50" customFormat="1" hidden="1" x14ac:dyDescent="0.5">
      <c r="A1075" s="57">
        <v>1.9977</v>
      </c>
      <c r="B1075" s="56">
        <v>64</v>
      </c>
      <c r="C1075" s="55">
        <f t="shared" si="128"/>
        <v>2.0122518555319595</v>
      </c>
      <c r="D1075" s="83">
        <v>64</v>
      </c>
      <c r="E1075" s="70">
        <f t="shared" si="129"/>
        <v>7.3091767158966139</v>
      </c>
      <c r="F1075" s="56">
        <v>64</v>
      </c>
      <c r="G1075" s="55">
        <f t="shared" si="130"/>
        <v>1.9151124996608684</v>
      </c>
      <c r="H1075" s="56">
        <v>64</v>
      </c>
      <c r="I1075" s="55">
        <f t="shared" si="131"/>
        <v>7.406316071767705</v>
      </c>
      <c r="J1075" s="56">
        <v>2.6549</v>
      </c>
      <c r="K1075" s="56">
        <v>64</v>
      </c>
      <c r="L1075" s="57">
        <f t="shared" si="132"/>
        <v>1.1409651212295993</v>
      </c>
      <c r="M1075" s="56">
        <v>64</v>
      </c>
      <c r="N1075" s="57">
        <f t="shared" si="133"/>
        <v>8.1804634501989746</v>
      </c>
      <c r="O1075" s="56">
        <v>64</v>
      </c>
      <c r="P1075" s="57">
        <f t="shared" si="134"/>
        <v>1.0118690227652856</v>
      </c>
      <c r="Q1075" s="56">
        <v>64</v>
      </c>
      <c r="R1075" s="57">
        <f t="shared" si="135"/>
        <v>8.3095595486632874</v>
      </c>
    </row>
    <row r="1076" spans="1:18" s="50" customFormat="1" hidden="1" x14ac:dyDescent="0.5">
      <c r="A1076" s="57">
        <v>1.9971000000000001</v>
      </c>
      <c r="B1076" s="56">
        <v>65</v>
      </c>
      <c r="C1076" s="55">
        <f t="shared" si="128"/>
        <v>2.0130473090325398</v>
      </c>
      <c r="D1076" s="83">
        <v>65</v>
      </c>
      <c r="E1076" s="70">
        <f t="shared" si="129"/>
        <v>7.3083812623960327</v>
      </c>
      <c r="F1076" s="56">
        <v>65</v>
      </c>
      <c r="G1076" s="55">
        <f t="shared" si="130"/>
        <v>1.9159371285198721</v>
      </c>
      <c r="H1076" s="56">
        <v>65</v>
      </c>
      <c r="I1076" s="55">
        <f t="shared" si="131"/>
        <v>7.4054914429087013</v>
      </c>
      <c r="J1076" s="56">
        <v>2.6536</v>
      </c>
      <c r="K1076" s="56">
        <v>65</v>
      </c>
      <c r="L1076" s="57">
        <f t="shared" si="132"/>
        <v>1.1426886038141904</v>
      </c>
      <c r="M1076" s="56">
        <v>65</v>
      </c>
      <c r="N1076" s="57">
        <f t="shared" si="133"/>
        <v>8.1787399676143835</v>
      </c>
      <c r="O1076" s="56">
        <v>65</v>
      </c>
      <c r="P1076" s="57">
        <f t="shared" si="134"/>
        <v>1.0136557186264605</v>
      </c>
      <c r="Q1076" s="56">
        <v>65</v>
      </c>
      <c r="R1076" s="57">
        <f t="shared" si="135"/>
        <v>8.3077728528021133</v>
      </c>
    </row>
    <row r="1077" spans="1:18" s="50" customFormat="1" hidden="1" x14ac:dyDescent="0.5">
      <c r="A1077" s="57">
        <v>1.9965999999999999</v>
      </c>
      <c r="B1077" s="56">
        <v>66</v>
      </c>
      <c r="C1077" s="55">
        <f t="shared" si="128"/>
        <v>2.0137101869496905</v>
      </c>
      <c r="D1077" s="83">
        <v>66</v>
      </c>
      <c r="E1077" s="70">
        <f t="shared" si="129"/>
        <v>7.307718384478882</v>
      </c>
      <c r="F1077" s="56">
        <v>66</v>
      </c>
      <c r="G1077" s="55">
        <f t="shared" si="130"/>
        <v>1.9166243192357091</v>
      </c>
      <c r="H1077" s="56">
        <v>66</v>
      </c>
      <c r="I1077" s="55">
        <f t="shared" si="131"/>
        <v>7.4048042521928643</v>
      </c>
      <c r="J1077" s="56">
        <v>2.6524000000000001</v>
      </c>
      <c r="K1077" s="56">
        <v>66</v>
      </c>
      <c r="L1077" s="57">
        <f t="shared" si="132"/>
        <v>1.144279510815351</v>
      </c>
      <c r="M1077" s="56">
        <v>66</v>
      </c>
      <c r="N1077" s="57">
        <f t="shared" si="133"/>
        <v>8.1771490606132211</v>
      </c>
      <c r="O1077" s="56">
        <v>66</v>
      </c>
      <c r="P1077" s="57">
        <f t="shared" si="134"/>
        <v>1.0153049763444679</v>
      </c>
      <c r="Q1077" s="56">
        <v>66</v>
      </c>
      <c r="R1077" s="57">
        <f t="shared" si="135"/>
        <v>8.3061235950841059</v>
      </c>
    </row>
    <row r="1078" spans="1:18" s="50" customFormat="1" hidden="1" x14ac:dyDescent="0.5">
      <c r="A1078" s="57">
        <v>1.996</v>
      </c>
      <c r="B1078" s="56">
        <v>67</v>
      </c>
      <c r="C1078" s="55">
        <f t="shared" ref="C1078:C1115" si="136">($G$1004)-($J$1006*$A1078)</f>
        <v>2.0145056404502708</v>
      </c>
      <c r="D1078" s="83">
        <v>67</v>
      </c>
      <c r="E1078" s="70">
        <f t="shared" ref="E1078:E1115" si="137">($G$1004)+($J$1006*$A1078)</f>
        <v>7.3069229309783026</v>
      </c>
      <c r="F1078" s="56">
        <v>67</v>
      </c>
      <c r="G1078" s="55">
        <f t="shared" ref="G1078:G1115" si="138">($G$1004)-($J$1008*$A1078)</f>
        <v>1.9174489480947128</v>
      </c>
      <c r="H1078" s="56">
        <v>67</v>
      </c>
      <c r="I1078" s="55">
        <f t="shared" ref="I1078:I1115" si="139">($G$1004)+($J$1008*$A1078)</f>
        <v>7.4039796233338606</v>
      </c>
      <c r="J1078" s="56">
        <v>2.6511999999999998</v>
      </c>
      <c r="K1078" s="56">
        <v>67</v>
      </c>
      <c r="L1078" s="57">
        <f t="shared" ref="L1078:L1115" si="140">($G$1004)-($J$1006*$J1078)</f>
        <v>1.145870417816512</v>
      </c>
      <c r="M1078" s="56">
        <v>67</v>
      </c>
      <c r="N1078" s="57">
        <f t="shared" ref="N1078:N1115" si="141">($G$1004)+($J$1006*$J1078)</f>
        <v>8.1755581536120605</v>
      </c>
      <c r="O1078" s="56">
        <v>67</v>
      </c>
      <c r="P1078" s="57">
        <f t="shared" ref="P1078:P1115" si="142">($G$1004)-($J$1008*$J1078)</f>
        <v>1.0169542340624762</v>
      </c>
      <c r="Q1078" s="56">
        <v>67</v>
      </c>
      <c r="R1078" s="57">
        <f t="shared" ref="R1078:R1115" si="143">($G$1004)+($J$1008*$J1078)</f>
        <v>8.3044743373660967</v>
      </c>
    </row>
    <row r="1079" spans="1:18" s="50" customFormat="1" hidden="1" x14ac:dyDescent="0.5">
      <c r="A1079" s="57">
        <v>1.9955000000000001</v>
      </c>
      <c r="B1079" s="56">
        <v>68</v>
      </c>
      <c r="C1079" s="55">
        <f t="shared" si="136"/>
        <v>2.0151685183674211</v>
      </c>
      <c r="D1079" s="83">
        <v>68</v>
      </c>
      <c r="E1079" s="70">
        <f t="shared" si="137"/>
        <v>7.3062600530611519</v>
      </c>
      <c r="F1079" s="56">
        <v>68</v>
      </c>
      <c r="G1079" s="55">
        <f t="shared" si="138"/>
        <v>1.9181361388105493</v>
      </c>
      <c r="H1079" s="56">
        <v>68</v>
      </c>
      <c r="I1079" s="55">
        <f t="shared" si="139"/>
        <v>7.4032924326180236</v>
      </c>
      <c r="J1079" s="56">
        <v>2.6501000000000001</v>
      </c>
      <c r="K1079" s="56">
        <v>68</v>
      </c>
      <c r="L1079" s="57">
        <f t="shared" si="140"/>
        <v>1.1473287492342421</v>
      </c>
      <c r="M1079" s="56">
        <v>68</v>
      </c>
      <c r="N1079" s="57">
        <f t="shared" si="141"/>
        <v>8.1740998221943304</v>
      </c>
      <c r="O1079" s="56">
        <v>68</v>
      </c>
      <c r="P1079" s="57">
        <f t="shared" si="142"/>
        <v>1.0184660536373165</v>
      </c>
      <c r="Q1079" s="56">
        <v>68</v>
      </c>
      <c r="R1079" s="57">
        <f t="shared" si="143"/>
        <v>8.302962517791256</v>
      </c>
    </row>
    <row r="1080" spans="1:18" s="50" customFormat="1" hidden="1" x14ac:dyDescent="0.5">
      <c r="A1080" s="57">
        <v>1.9948999999999999</v>
      </c>
      <c r="B1080" s="56">
        <v>69</v>
      </c>
      <c r="C1080" s="55">
        <f t="shared" si="136"/>
        <v>2.0159639718680018</v>
      </c>
      <c r="D1080" s="83">
        <v>69</v>
      </c>
      <c r="E1080" s="70">
        <f t="shared" si="137"/>
        <v>7.3054645995605707</v>
      </c>
      <c r="F1080" s="56">
        <v>69</v>
      </c>
      <c r="G1080" s="55">
        <f t="shared" si="138"/>
        <v>1.9189607676695535</v>
      </c>
      <c r="H1080" s="56">
        <v>69</v>
      </c>
      <c r="I1080" s="55">
        <f t="shared" si="139"/>
        <v>7.4024678037590199</v>
      </c>
      <c r="J1080" s="56">
        <v>2.649</v>
      </c>
      <c r="K1080" s="56">
        <v>69</v>
      </c>
      <c r="L1080" s="57">
        <f t="shared" si="140"/>
        <v>1.1487870806519731</v>
      </c>
      <c r="M1080" s="56">
        <v>69</v>
      </c>
      <c r="N1080" s="57">
        <f t="shared" si="141"/>
        <v>8.1726414907766003</v>
      </c>
      <c r="O1080" s="56">
        <v>69</v>
      </c>
      <c r="P1080" s="57">
        <f t="shared" si="142"/>
        <v>1.0199778732121567</v>
      </c>
      <c r="Q1080" s="56">
        <v>69</v>
      </c>
      <c r="R1080" s="57">
        <f t="shared" si="143"/>
        <v>8.3014506982164171</v>
      </c>
    </row>
    <row r="1081" spans="1:18" s="50" customFormat="1" hidden="1" x14ac:dyDescent="0.5">
      <c r="A1081" s="57">
        <v>1.9944</v>
      </c>
      <c r="B1081" s="56">
        <v>70</v>
      </c>
      <c r="C1081" s="55">
        <f t="shared" si="136"/>
        <v>2.0166268497851521</v>
      </c>
      <c r="D1081" s="83">
        <v>70</v>
      </c>
      <c r="E1081" s="70">
        <f t="shared" si="137"/>
        <v>7.3048017216434209</v>
      </c>
      <c r="F1081" s="56">
        <v>70</v>
      </c>
      <c r="G1081" s="55">
        <f t="shared" si="138"/>
        <v>1.91964795838539</v>
      </c>
      <c r="H1081" s="56">
        <v>70</v>
      </c>
      <c r="I1081" s="55">
        <f t="shared" si="139"/>
        <v>7.4017806130431829</v>
      </c>
      <c r="J1081" s="56">
        <v>2.6478999999999999</v>
      </c>
      <c r="K1081" s="56">
        <v>70</v>
      </c>
      <c r="L1081" s="57">
        <f t="shared" si="140"/>
        <v>1.1502454120697037</v>
      </c>
      <c r="M1081" s="56">
        <v>70</v>
      </c>
      <c r="N1081" s="57">
        <f t="shared" si="141"/>
        <v>8.1711831593588684</v>
      </c>
      <c r="O1081" s="56">
        <v>70</v>
      </c>
      <c r="P1081" s="57">
        <f t="shared" si="142"/>
        <v>1.0214896927869974</v>
      </c>
      <c r="Q1081" s="56">
        <v>70</v>
      </c>
      <c r="R1081" s="57">
        <f t="shared" si="143"/>
        <v>8.2999388786415764</v>
      </c>
    </row>
    <row r="1082" spans="1:18" s="50" customFormat="1" hidden="1" x14ac:dyDescent="0.5">
      <c r="A1082" s="57">
        <v>1.9939</v>
      </c>
      <c r="B1082" s="56">
        <v>71</v>
      </c>
      <c r="C1082" s="55">
        <f t="shared" si="136"/>
        <v>2.0172897277023019</v>
      </c>
      <c r="D1082" s="83">
        <v>71</v>
      </c>
      <c r="E1082" s="70">
        <f t="shared" si="137"/>
        <v>7.3041388437262711</v>
      </c>
      <c r="F1082" s="56">
        <v>71</v>
      </c>
      <c r="G1082" s="55">
        <f t="shared" si="138"/>
        <v>1.9203351491012266</v>
      </c>
      <c r="H1082" s="56">
        <v>71</v>
      </c>
      <c r="I1082" s="55">
        <f t="shared" si="139"/>
        <v>7.4010934223273459</v>
      </c>
      <c r="J1082" s="56">
        <v>2.6469</v>
      </c>
      <c r="K1082" s="56">
        <v>71</v>
      </c>
      <c r="L1082" s="57">
        <f t="shared" si="140"/>
        <v>1.1515711679040042</v>
      </c>
      <c r="M1082" s="56">
        <v>71</v>
      </c>
      <c r="N1082" s="57">
        <f t="shared" si="141"/>
        <v>8.1698574035245688</v>
      </c>
      <c r="O1082" s="56">
        <v>71</v>
      </c>
      <c r="P1082" s="57">
        <f t="shared" si="142"/>
        <v>1.0228640742186705</v>
      </c>
      <c r="Q1082" s="56">
        <v>71</v>
      </c>
      <c r="R1082" s="57">
        <f t="shared" si="143"/>
        <v>8.2985644972099024</v>
      </c>
    </row>
    <row r="1083" spans="1:18" s="50" customFormat="1" hidden="1" x14ac:dyDescent="0.5">
      <c r="A1083" s="57">
        <v>1.9935</v>
      </c>
      <c r="B1083" s="56">
        <v>72</v>
      </c>
      <c r="C1083" s="55">
        <f t="shared" si="136"/>
        <v>2.0178200300360221</v>
      </c>
      <c r="D1083" s="83">
        <v>72</v>
      </c>
      <c r="E1083" s="70">
        <f t="shared" si="137"/>
        <v>7.3036085413925509</v>
      </c>
      <c r="F1083" s="56">
        <v>72</v>
      </c>
      <c r="G1083" s="55">
        <f t="shared" si="138"/>
        <v>1.9208849016738956</v>
      </c>
      <c r="H1083" s="56">
        <v>72</v>
      </c>
      <c r="I1083" s="55">
        <f t="shared" si="139"/>
        <v>7.4005436697546774</v>
      </c>
      <c r="J1083" s="56">
        <v>2.6459000000000001</v>
      </c>
      <c r="K1083" s="56">
        <v>72</v>
      </c>
      <c r="L1083" s="57">
        <f t="shared" si="140"/>
        <v>1.1528969237383047</v>
      </c>
      <c r="M1083" s="56">
        <v>72</v>
      </c>
      <c r="N1083" s="57">
        <f t="shared" si="141"/>
        <v>8.1685316476902692</v>
      </c>
      <c r="O1083" s="56">
        <v>72</v>
      </c>
      <c r="P1083" s="57">
        <f t="shared" si="142"/>
        <v>1.0242384556503432</v>
      </c>
      <c r="Q1083" s="56">
        <v>72</v>
      </c>
      <c r="R1083" s="57">
        <f t="shared" si="143"/>
        <v>8.2971901157782302</v>
      </c>
    </row>
    <row r="1084" spans="1:18" s="50" customFormat="1" hidden="1" x14ac:dyDescent="0.5">
      <c r="A1084" s="57">
        <v>1.9930000000000001</v>
      </c>
      <c r="B1084" s="56">
        <v>73</v>
      </c>
      <c r="C1084" s="55">
        <f t="shared" si="136"/>
        <v>2.0184829079531723</v>
      </c>
      <c r="D1084" s="83">
        <v>73</v>
      </c>
      <c r="E1084" s="70">
        <f t="shared" si="137"/>
        <v>7.3029456634754002</v>
      </c>
      <c r="F1084" s="56">
        <v>73</v>
      </c>
      <c r="G1084" s="55">
        <f t="shared" si="138"/>
        <v>1.9215720923897321</v>
      </c>
      <c r="H1084" s="56">
        <v>73</v>
      </c>
      <c r="I1084" s="55">
        <f t="shared" si="139"/>
        <v>7.3998564790388404</v>
      </c>
      <c r="J1084" s="56">
        <v>2.6448999999999998</v>
      </c>
      <c r="K1084" s="56">
        <v>73</v>
      </c>
      <c r="L1084" s="57">
        <f t="shared" si="140"/>
        <v>1.154222679572606</v>
      </c>
      <c r="M1084" s="56">
        <v>73</v>
      </c>
      <c r="N1084" s="57">
        <f t="shared" si="141"/>
        <v>8.1672058918559678</v>
      </c>
      <c r="O1084" s="56">
        <v>73</v>
      </c>
      <c r="P1084" s="57">
        <f t="shared" si="142"/>
        <v>1.0256128370820172</v>
      </c>
      <c r="Q1084" s="56">
        <v>73</v>
      </c>
      <c r="R1084" s="57">
        <f t="shared" si="143"/>
        <v>8.2958157343465562</v>
      </c>
    </row>
    <row r="1085" spans="1:18" s="50" customFormat="1" hidden="1" x14ac:dyDescent="0.5">
      <c r="A1085" s="57">
        <v>1.9924999999999999</v>
      </c>
      <c r="B1085" s="56">
        <v>74</v>
      </c>
      <c r="C1085" s="55">
        <f t="shared" si="136"/>
        <v>2.019145785870323</v>
      </c>
      <c r="D1085" s="83">
        <v>74</v>
      </c>
      <c r="E1085" s="70">
        <f t="shared" si="137"/>
        <v>7.3022827855582495</v>
      </c>
      <c r="F1085" s="56">
        <v>74</v>
      </c>
      <c r="G1085" s="55">
        <f t="shared" si="138"/>
        <v>1.9222592831055687</v>
      </c>
      <c r="H1085" s="56">
        <v>74</v>
      </c>
      <c r="I1085" s="55">
        <f t="shared" si="139"/>
        <v>7.3991692883230042</v>
      </c>
      <c r="J1085" s="56">
        <v>2.6438999999999999</v>
      </c>
      <c r="K1085" s="56">
        <v>74</v>
      </c>
      <c r="L1085" s="57">
        <f t="shared" si="140"/>
        <v>1.1555484354069061</v>
      </c>
      <c r="M1085" s="56">
        <v>74</v>
      </c>
      <c r="N1085" s="57">
        <f t="shared" si="141"/>
        <v>8.1658801360216664</v>
      </c>
      <c r="O1085" s="56">
        <v>74</v>
      </c>
      <c r="P1085" s="57">
        <f t="shared" si="142"/>
        <v>1.0269872185136899</v>
      </c>
      <c r="Q1085" s="56">
        <v>74</v>
      </c>
      <c r="R1085" s="57">
        <f t="shared" si="143"/>
        <v>8.2944413529148839</v>
      </c>
    </row>
    <row r="1086" spans="1:18" s="50" customFormat="1" hidden="1" x14ac:dyDescent="0.5">
      <c r="A1086" s="57">
        <v>1.9921</v>
      </c>
      <c r="B1086" s="56">
        <v>75</v>
      </c>
      <c r="C1086" s="55">
        <f t="shared" si="136"/>
        <v>2.0196760882040432</v>
      </c>
      <c r="D1086" s="83">
        <v>75</v>
      </c>
      <c r="E1086" s="70">
        <f t="shared" si="137"/>
        <v>7.3017524832245293</v>
      </c>
      <c r="F1086" s="56">
        <v>75</v>
      </c>
      <c r="G1086" s="55">
        <f t="shared" si="138"/>
        <v>1.9228090356782381</v>
      </c>
      <c r="H1086" s="56">
        <v>75</v>
      </c>
      <c r="I1086" s="55">
        <f t="shared" si="139"/>
        <v>7.3986195357503348</v>
      </c>
      <c r="J1086" s="58">
        <v>2.6429999999999998</v>
      </c>
      <c r="K1086" s="56">
        <v>75</v>
      </c>
      <c r="L1086" s="57">
        <f t="shared" si="140"/>
        <v>1.156741615657777</v>
      </c>
      <c r="M1086" s="56">
        <v>75</v>
      </c>
      <c r="N1086" s="57">
        <f t="shared" si="141"/>
        <v>8.1646869557707955</v>
      </c>
      <c r="O1086" s="56">
        <v>75</v>
      </c>
      <c r="P1086" s="57">
        <f t="shared" si="142"/>
        <v>1.0282241618021959</v>
      </c>
      <c r="Q1086" s="56">
        <v>75</v>
      </c>
      <c r="R1086" s="57">
        <f t="shared" si="143"/>
        <v>8.2932044096263766</v>
      </c>
    </row>
    <row r="1087" spans="1:18" s="50" customFormat="1" hidden="1" x14ac:dyDescent="0.5">
      <c r="A1087" s="57">
        <v>1.9917</v>
      </c>
      <c r="B1087" s="56">
        <v>76</v>
      </c>
      <c r="C1087" s="55">
        <f t="shared" si="136"/>
        <v>2.0202063905377634</v>
      </c>
      <c r="D1087" s="83">
        <v>76</v>
      </c>
      <c r="E1087" s="70">
        <f t="shared" si="137"/>
        <v>7.3012221808908091</v>
      </c>
      <c r="F1087" s="56">
        <v>76</v>
      </c>
      <c r="G1087" s="55">
        <f t="shared" si="138"/>
        <v>1.9233587882509071</v>
      </c>
      <c r="H1087" s="56">
        <v>76</v>
      </c>
      <c r="I1087" s="55">
        <f t="shared" si="139"/>
        <v>7.3980697831776663</v>
      </c>
      <c r="J1087" s="56">
        <v>3.6421000000000001</v>
      </c>
      <c r="K1087" s="56">
        <v>76</v>
      </c>
      <c r="L1087" s="57">
        <f t="shared" si="140"/>
        <v>-0.16782103839196161</v>
      </c>
      <c r="M1087" s="56">
        <v>76</v>
      </c>
      <c r="N1087" s="57">
        <f t="shared" si="141"/>
        <v>9.4892496098205346</v>
      </c>
      <c r="O1087" s="56">
        <v>76</v>
      </c>
      <c r="P1087" s="57">
        <f t="shared" si="142"/>
        <v>-0.34492032658243144</v>
      </c>
      <c r="Q1087" s="56">
        <v>76</v>
      </c>
      <c r="R1087" s="57">
        <f t="shared" si="143"/>
        <v>9.6663488980110053</v>
      </c>
    </row>
    <row r="1088" spans="1:18" s="50" customFormat="1" hidden="1" x14ac:dyDescent="0.5">
      <c r="A1088" s="57">
        <v>1.9913000000000001</v>
      </c>
      <c r="B1088" s="56">
        <v>77</v>
      </c>
      <c r="C1088" s="55">
        <f t="shared" si="136"/>
        <v>2.0207366928714836</v>
      </c>
      <c r="D1088" s="83">
        <v>77</v>
      </c>
      <c r="E1088" s="70">
        <f t="shared" si="137"/>
        <v>7.3006918785570889</v>
      </c>
      <c r="F1088" s="56">
        <v>77</v>
      </c>
      <c r="G1088" s="55">
        <f t="shared" si="138"/>
        <v>1.9239085408235765</v>
      </c>
      <c r="H1088" s="56">
        <v>77</v>
      </c>
      <c r="I1088" s="55">
        <f t="shared" si="139"/>
        <v>7.397520030604996</v>
      </c>
      <c r="J1088" s="56">
        <v>2.6412</v>
      </c>
      <c r="K1088" s="56">
        <v>77</v>
      </c>
      <c r="L1088" s="57">
        <f t="shared" si="140"/>
        <v>1.1591279761595179</v>
      </c>
      <c r="M1088" s="56">
        <v>77</v>
      </c>
      <c r="N1088" s="57">
        <f t="shared" si="141"/>
        <v>8.1623005952690555</v>
      </c>
      <c r="O1088" s="56">
        <v>77</v>
      </c>
      <c r="P1088" s="57">
        <f t="shared" si="142"/>
        <v>1.0306980483792074</v>
      </c>
      <c r="Q1088" s="56">
        <v>77</v>
      </c>
      <c r="R1088" s="57">
        <f t="shared" si="143"/>
        <v>8.2907305230493655</v>
      </c>
    </row>
    <row r="1089" spans="1:18" s="50" customFormat="1" hidden="1" x14ac:dyDescent="0.5">
      <c r="A1089" s="57">
        <v>1.9907999999999999</v>
      </c>
      <c r="B1089" s="56">
        <v>78</v>
      </c>
      <c r="C1089" s="55">
        <f t="shared" si="136"/>
        <v>2.0213995707886343</v>
      </c>
      <c r="D1089" s="83">
        <v>78</v>
      </c>
      <c r="E1089" s="70">
        <f t="shared" si="137"/>
        <v>7.3000290006399382</v>
      </c>
      <c r="F1089" s="56">
        <v>78</v>
      </c>
      <c r="G1089" s="55">
        <f t="shared" si="138"/>
        <v>1.9245957315394131</v>
      </c>
      <c r="H1089" s="56">
        <v>78</v>
      </c>
      <c r="I1089" s="55">
        <f t="shared" si="139"/>
        <v>7.3968328398891598</v>
      </c>
      <c r="J1089" s="56">
        <v>2.6402999999999999</v>
      </c>
      <c r="K1089" s="56">
        <v>78</v>
      </c>
      <c r="L1089" s="57">
        <f t="shared" si="140"/>
        <v>1.1603211564103884</v>
      </c>
      <c r="M1089" s="56">
        <v>78</v>
      </c>
      <c r="N1089" s="57">
        <f t="shared" si="141"/>
        <v>8.1611074150181846</v>
      </c>
      <c r="O1089" s="56">
        <v>78</v>
      </c>
      <c r="P1089" s="57">
        <f t="shared" si="142"/>
        <v>1.0319349916677134</v>
      </c>
      <c r="Q1089" s="56">
        <v>78</v>
      </c>
      <c r="R1089" s="57">
        <f t="shared" si="143"/>
        <v>8.28949357976086</v>
      </c>
    </row>
    <row r="1090" spans="1:18" s="50" customFormat="1" hidden="1" x14ac:dyDescent="0.5">
      <c r="A1090" s="57">
        <v>1.9904999999999999</v>
      </c>
      <c r="B1090" s="56">
        <v>79</v>
      </c>
      <c r="C1090" s="55">
        <f t="shared" si="136"/>
        <v>2.021797297538924</v>
      </c>
      <c r="D1090" s="83">
        <v>79</v>
      </c>
      <c r="E1090" s="70">
        <f t="shared" si="137"/>
        <v>7.2996312738896485</v>
      </c>
      <c r="F1090" s="56">
        <v>79</v>
      </c>
      <c r="G1090" s="55">
        <f t="shared" si="138"/>
        <v>1.9250080459689149</v>
      </c>
      <c r="H1090" s="56">
        <v>79</v>
      </c>
      <c r="I1090" s="55">
        <f t="shared" si="139"/>
        <v>7.396420525459658</v>
      </c>
      <c r="J1090" s="56">
        <v>2.6395</v>
      </c>
      <c r="K1090" s="56">
        <v>79</v>
      </c>
      <c r="L1090" s="57">
        <f t="shared" si="140"/>
        <v>1.1613817610778288</v>
      </c>
      <c r="M1090" s="56">
        <v>79</v>
      </c>
      <c r="N1090" s="57">
        <f t="shared" si="141"/>
        <v>8.1600468103507442</v>
      </c>
      <c r="O1090" s="56">
        <v>79</v>
      </c>
      <c r="P1090" s="57">
        <f t="shared" si="142"/>
        <v>1.0330344968130518</v>
      </c>
      <c r="Q1090" s="56">
        <v>79</v>
      </c>
      <c r="R1090" s="57">
        <f t="shared" si="143"/>
        <v>8.2883940746155211</v>
      </c>
    </row>
    <row r="1091" spans="1:18" s="50" customFormat="1" hidden="1" x14ac:dyDescent="0.5">
      <c r="A1091" s="57">
        <v>1.9901</v>
      </c>
      <c r="B1091" s="56">
        <v>80</v>
      </c>
      <c r="C1091" s="55">
        <f t="shared" si="136"/>
        <v>2.0223275998726442</v>
      </c>
      <c r="D1091" s="83">
        <v>80</v>
      </c>
      <c r="E1091" s="70">
        <f t="shared" si="137"/>
        <v>7.2991009715559283</v>
      </c>
      <c r="F1091" s="56">
        <v>80</v>
      </c>
      <c r="G1091" s="55">
        <f t="shared" si="138"/>
        <v>1.9255577985415844</v>
      </c>
      <c r="H1091" s="56">
        <v>80</v>
      </c>
      <c r="I1091" s="55">
        <f t="shared" si="139"/>
        <v>7.3958707728869886</v>
      </c>
      <c r="J1091" s="56">
        <v>2.6387</v>
      </c>
      <c r="K1091" s="56">
        <v>80</v>
      </c>
      <c r="L1091" s="57">
        <f t="shared" si="140"/>
        <v>1.1624423657452692</v>
      </c>
      <c r="M1091" s="56">
        <v>80</v>
      </c>
      <c r="N1091" s="57">
        <f t="shared" si="141"/>
        <v>8.1589862056833038</v>
      </c>
      <c r="O1091" s="56">
        <v>80</v>
      </c>
      <c r="P1091" s="57">
        <f t="shared" si="142"/>
        <v>1.0341340019583902</v>
      </c>
      <c r="Q1091" s="56">
        <v>80</v>
      </c>
      <c r="R1091" s="57">
        <f t="shared" si="143"/>
        <v>8.2872945694701823</v>
      </c>
    </row>
    <row r="1092" spans="1:18" s="50" customFormat="1" hidden="1" x14ac:dyDescent="0.5">
      <c r="A1092" s="57">
        <v>1.9897</v>
      </c>
      <c r="B1092" s="56">
        <v>81</v>
      </c>
      <c r="C1092" s="55">
        <f t="shared" si="136"/>
        <v>2.0228579022063644</v>
      </c>
      <c r="D1092" s="83">
        <v>81</v>
      </c>
      <c r="E1092" s="70">
        <f t="shared" si="137"/>
        <v>7.2985706692222081</v>
      </c>
      <c r="F1092" s="56">
        <v>81</v>
      </c>
      <c r="G1092" s="55">
        <f t="shared" si="138"/>
        <v>1.9261075511142534</v>
      </c>
      <c r="H1092" s="56">
        <v>81</v>
      </c>
      <c r="I1092" s="55">
        <f t="shared" si="139"/>
        <v>7.39532102031432</v>
      </c>
      <c r="J1092" s="56">
        <v>2.6379000000000001</v>
      </c>
      <c r="K1092" s="56">
        <v>81</v>
      </c>
      <c r="L1092" s="57">
        <f t="shared" si="140"/>
        <v>1.1635029704127096</v>
      </c>
      <c r="M1092" s="56">
        <v>81</v>
      </c>
      <c r="N1092" s="57">
        <f t="shared" si="141"/>
        <v>8.1579256010158634</v>
      </c>
      <c r="O1092" s="56">
        <v>81</v>
      </c>
      <c r="P1092" s="57">
        <f t="shared" si="142"/>
        <v>1.0352335071037286</v>
      </c>
      <c r="Q1092" s="56">
        <v>81</v>
      </c>
      <c r="R1092" s="57">
        <f t="shared" si="143"/>
        <v>8.2861950643248434</v>
      </c>
    </row>
    <row r="1093" spans="1:18" s="50" customFormat="1" hidden="1" x14ac:dyDescent="0.5">
      <c r="A1093" s="57">
        <v>1.9893000000000001</v>
      </c>
      <c r="B1093" s="56">
        <v>82</v>
      </c>
      <c r="C1093" s="55">
        <f t="shared" si="136"/>
        <v>2.0233882045400846</v>
      </c>
      <c r="D1093" s="83">
        <v>82</v>
      </c>
      <c r="E1093" s="70">
        <f t="shared" si="137"/>
        <v>7.2980403668884879</v>
      </c>
      <c r="F1093" s="56">
        <v>82</v>
      </c>
      <c r="G1093" s="55">
        <f t="shared" si="138"/>
        <v>1.9266573036869228</v>
      </c>
      <c r="H1093" s="56">
        <v>82</v>
      </c>
      <c r="I1093" s="55">
        <f t="shared" si="139"/>
        <v>7.3947712677416497</v>
      </c>
      <c r="J1093" s="56">
        <v>2.6371000000000002</v>
      </c>
      <c r="K1093" s="56">
        <v>82</v>
      </c>
      <c r="L1093" s="57">
        <f t="shared" si="140"/>
        <v>1.16456357508015</v>
      </c>
      <c r="M1093" s="56">
        <v>82</v>
      </c>
      <c r="N1093" s="57">
        <f t="shared" si="141"/>
        <v>8.156864996348423</v>
      </c>
      <c r="O1093" s="56">
        <v>82</v>
      </c>
      <c r="P1093" s="57">
        <f t="shared" si="142"/>
        <v>1.036333012249067</v>
      </c>
      <c r="Q1093" s="56">
        <v>82</v>
      </c>
      <c r="R1093" s="57">
        <f t="shared" si="143"/>
        <v>8.2850955591795064</v>
      </c>
    </row>
    <row r="1094" spans="1:18" s="50" customFormat="1" hidden="1" x14ac:dyDescent="0.5">
      <c r="A1094" s="57">
        <v>1.9890000000000001</v>
      </c>
      <c r="B1094" s="56">
        <v>83</v>
      </c>
      <c r="C1094" s="55">
        <f t="shared" si="136"/>
        <v>2.0237859312903748</v>
      </c>
      <c r="D1094" s="83">
        <v>83</v>
      </c>
      <c r="E1094" s="70">
        <f t="shared" si="137"/>
        <v>7.2976426401381982</v>
      </c>
      <c r="F1094" s="56">
        <v>83</v>
      </c>
      <c r="G1094" s="55">
        <f t="shared" si="138"/>
        <v>1.9270696181164246</v>
      </c>
      <c r="H1094" s="56">
        <v>83</v>
      </c>
      <c r="I1094" s="55">
        <f t="shared" si="139"/>
        <v>7.3943589533121479</v>
      </c>
      <c r="J1094" s="56">
        <v>2.6364000000000001</v>
      </c>
      <c r="K1094" s="56">
        <v>83</v>
      </c>
      <c r="L1094" s="57">
        <f t="shared" si="140"/>
        <v>1.1654916041641608</v>
      </c>
      <c r="M1094" s="56">
        <v>83</v>
      </c>
      <c r="N1094" s="57">
        <f t="shared" si="141"/>
        <v>8.1559369672644131</v>
      </c>
      <c r="O1094" s="56">
        <v>83</v>
      </c>
      <c r="P1094" s="57">
        <f t="shared" si="142"/>
        <v>1.0372950792512383</v>
      </c>
      <c r="Q1094" s="56">
        <v>83</v>
      </c>
      <c r="R1094" s="57">
        <f t="shared" si="143"/>
        <v>8.2841334921773342</v>
      </c>
    </row>
    <row r="1095" spans="1:18" s="50" customFormat="1" hidden="1" x14ac:dyDescent="0.5">
      <c r="A1095" s="57">
        <v>1.9885999999999999</v>
      </c>
      <c r="B1095" s="56">
        <v>84</v>
      </c>
      <c r="C1095" s="55">
        <f t="shared" si="136"/>
        <v>2.0243162336240954</v>
      </c>
      <c r="D1095" s="83">
        <v>84</v>
      </c>
      <c r="E1095" s="70">
        <f t="shared" si="137"/>
        <v>7.297112337804478</v>
      </c>
      <c r="F1095" s="56">
        <v>84</v>
      </c>
      <c r="G1095" s="55">
        <f t="shared" si="138"/>
        <v>1.9276193706890941</v>
      </c>
      <c r="H1095" s="56">
        <v>84</v>
      </c>
      <c r="I1095" s="55">
        <f t="shared" si="139"/>
        <v>7.3938092007394793</v>
      </c>
      <c r="J1095" s="56">
        <v>2.6356000000000002</v>
      </c>
      <c r="K1095" s="56">
        <v>84</v>
      </c>
      <c r="L1095" s="57">
        <f t="shared" si="140"/>
        <v>1.1665522088316012</v>
      </c>
      <c r="M1095" s="56">
        <v>84</v>
      </c>
      <c r="N1095" s="57">
        <f t="shared" si="141"/>
        <v>8.1548763625969727</v>
      </c>
      <c r="O1095" s="56">
        <v>84</v>
      </c>
      <c r="P1095" s="57">
        <f t="shared" si="142"/>
        <v>1.0383945843965767</v>
      </c>
      <c r="Q1095" s="56">
        <v>84</v>
      </c>
      <c r="R1095" s="57">
        <f t="shared" si="143"/>
        <v>8.2830339870319953</v>
      </c>
    </row>
    <row r="1096" spans="1:18" s="50" customFormat="1" hidden="1" x14ac:dyDescent="0.5">
      <c r="A1096" s="57">
        <v>1.9883</v>
      </c>
      <c r="B1096" s="56">
        <v>85</v>
      </c>
      <c r="C1096" s="55">
        <f t="shared" si="136"/>
        <v>2.0247139603743856</v>
      </c>
      <c r="D1096" s="83">
        <v>85</v>
      </c>
      <c r="E1096" s="70">
        <f t="shared" si="137"/>
        <v>7.2967146110541874</v>
      </c>
      <c r="F1096" s="56">
        <v>85</v>
      </c>
      <c r="G1096" s="55">
        <f t="shared" si="138"/>
        <v>1.9280316851185959</v>
      </c>
      <c r="H1096" s="56">
        <v>85</v>
      </c>
      <c r="I1096" s="55">
        <f t="shared" si="139"/>
        <v>7.3933968863099775</v>
      </c>
      <c r="J1096" s="56">
        <v>2.6349</v>
      </c>
      <c r="K1096" s="56">
        <v>85</v>
      </c>
      <c r="L1096" s="57">
        <f t="shared" si="140"/>
        <v>1.1674802379156115</v>
      </c>
      <c r="M1096" s="56">
        <v>85</v>
      </c>
      <c r="N1096" s="57">
        <f t="shared" si="141"/>
        <v>8.153948333512961</v>
      </c>
      <c r="O1096" s="56">
        <v>85</v>
      </c>
      <c r="P1096" s="57">
        <f t="shared" si="142"/>
        <v>1.039356651398748</v>
      </c>
      <c r="Q1096" s="56">
        <v>85</v>
      </c>
      <c r="R1096" s="57">
        <f t="shared" si="143"/>
        <v>8.282071920029825</v>
      </c>
    </row>
    <row r="1097" spans="1:18" s="50" customFormat="1" hidden="1" x14ac:dyDescent="0.5">
      <c r="A1097" s="57">
        <v>1.9879</v>
      </c>
      <c r="B1097" s="56">
        <v>86</v>
      </c>
      <c r="C1097" s="55">
        <f t="shared" si="136"/>
        <v>2.0252442627081058</v>
      </c>
      <c r="D1097" s="83">
        <v>86</v>
      </c>
      <c r="E1097" s="70">
        <f t="shared" si="137"/>
        <v>7.2961843087204672</v>
      </c>
      <c r="F1097" s="56">
        <v>86</v>
      </c>
      <c r="G1097" s="55">
        <f t="shared" si="138"/>
        <v>1.9285814376912653</v>
      </c>
      <c r="H1097" s="56">
        <v>86</v>
      </c>
      <c r="I1097" s="55">
        <f t="shared" si="139"/>
        <v>7.3928471337373072</v>
      </c>
      <c r="J1097" s="56">
        <v>2.6341999999999999</v>
      </c>
      <c r="K1097" s="56">
        <v>86</v>
      </c>
      <c r="L1097" s="57">
        <f t="shared" si="140"/>
        <v>1.1684082669996223</v>
      </c>
      <c r="M1097" s="56">
        <v>86</v>
      </c>
      <c r="N1097" s="57">
        <f t="shared" si="141"/>
        <v>8.1530203044289511</v>
      </c>
      <c r="O1097" s="56">
        <v>86</v>
      </c>
      <c r="P1097" s="57">
        <f t="shared" si="142"/>
        <v>1.0403187184009193</v>
      </c>
      <c r="Q1097" s="56">
        <v>86</v>
      </c>
      <c r="R1097" s="57">
        <f t="shared" si="143"/>
        <v>8.2811098530276546</v>
      </c>
    </row>
    <row r="1098" spans="1:18" s="50" customFormat="1" hidden="1" x14ac:dyDescent="0.5">
      <c r="A1098" s="57">
        <v>1.9876</v>
      </c>
      <c r="B1098" s="56">
        <v>87</v>
      </c>
      <c r="C1098" s="55">
        <f t="shared" si="136"/>
        <v>2.0256419894583959</v>
      </c>
      <c r="D1098" s="83">
        <v>87</v>
      </c>
      <c r="E1098" s="70">
        <f t="shared" si="137"/>
        <v>7.2957865819701766</v>
      </c>
      <c r="F1098" s="56">
        <v>87</v>
      </c>
      <c r="G1098" s="55">
        <f t="shared" si="138"/>
        <v>1.9289937521207672</v>
      </c>
      <c r="H1098" s="56">
        <v>87</v>
      </c>
      <c r="I1098" s="55">
        <f t="shared" si="139"/>
        <v>7.3924348193078053</v>
      </c>
      <c r="J1098" s="56">
        <v>2.6335000000000002</v>
      </c>
      <c r="K1098" s="56">
        <v>87</v>
      </c>
      <c r="L1098" s="57">
        <f t="shared" si="140"/>
        <v>1.1693362960836322</v>
      </c>
      <c r="M1098" s="56">
        <v>87</v>
      </c>
      <c r="N1098" s="57">
        <f t="shared" si="141"/>
        <v>8.1520922753449412</v>
      </c>
      <c r="O1098" s="56">
        <v>87</v>
      </c>
      <c r="P1098" s="57">
        <f t="shared" si="142"/>
        <v>1.0412807854030901</v>
      </c>
      <c r="Q1098" s="56">
        <v>87</v>
      </c>
      <c r="R1098" s="57">
        <f t="shared" si="143"/>
        <v>8.2801477860254824</v>
      </c>
    </row>
    <row r="1099" spans="1:18" s="50" customFormat="1" hidden="1" x14ac:dyDescent="0.5">
      <c r="A1099" s="57">
        <v>1.9873000000000001</v>
      </c>
      <c r="B1099" s="56">
        <v>88</v>
      </c>
      <c r="C1099" s="55">
        <f t="shared" si="136"/>
        <v>2.0260397162086861</v>
      </c>
      <c r="D1099" s="83">
        <v>88</v>
      </c>
      <c r="E1099" s="70">
        <f t="shared" si="137"/>
        <v>7.2953888552198869</v>
      </c>
      <c r="F1099" s="56">
        <v>88</v>
      </c>
      <c r="G1099" s="55">
        <f t="shared" si="138"/>
        <v>1.929406066550269</v>
      </c>
      <c r="H1099" s="56">
        <v>88</v>
      </c>
      <c r="I1099" s="55">
        <f t="shared" si="139"/>
        <v>7.3920225048783035</v>
      </c>
      <c r="J1099" s="56">
        <v>2.6328999999999998</v>
      </c>
      <c r="K1099" s="56">
        <v>88</v>
      </c>
      <c r="L1099" s="57">
        <f t="shared" si="140"/>
        <v>1.170131749584213</v>
      </c>
      <c r="M1099" s="56">
        <v>88</v>
      </c>
      <c r="N1099" s="57">
        <f t="shared" si="141"/>
        <v>8.15129682184436</v>
      </c>
      <c r="O1099" s="56">
        <v>88</v>
      </c>
      <c r="P1099" s="57">
        <f t="shared" si="142"/>
        <v>1.0421054142620947</v>
      </c>
      <c r="Q1099" s="56">
        <v>88</v>
      </c>
      <c r="R1099" s="57">
        <f t="shared" si="143"/>
        <v>8.2793231571664787</v>
      </c>
    </row>
    <row r="1100" spans="1:18" s="50" customFormat="1" hidden="1" x14ac:dyDescent="0.5">
      <c r="A1100" s="57">
        <v>1.9870000000000001</v>
      </c>
      <c r="B1100" s="56">
        <v>89</v>
      </c>
      <c r="C1100" s="55">
        <f t="shared" si="136"/>
        <v>2.0264374429589762</v>
      </c>
      <c r="D1100" s="83">
        <v>89</v>
      </c>
      <c r="E1100" s="70">
        <f t="shared" si="137"/>
        <v>7.2949911284695972</v>
      </c>
      <c r="F1100" s="56">
        <v>89</v>
      </c>
      <c r="G1100" s="55">
        <f t="shared" si="138"/>
        <v>1.9298183809797709</v>
      </c>
      <c r="H1100" s="56">
        <v>89</v>
      </c>
      <c r="I1100" s="55">
        <f t="shared" si="139"/>
        <v>7.3916101904488016</v>
      </c>
      <c r="J1100" s="56">
        <v>2.6322000000000001</v>
      </c>
      <c r="K1100" s="56">
        <v>89</v>
      </c>
      <c r="L1100" s="57">
        <f t="shared" si="140"/>
        <v>1.1710597786682233</v>
      </c>
      <c r="M1100" s="56">
        <v>89</v>
      </c>
      <c r="N1100" s="57">
        <f t="shared" si="141"/>
        <v>8.1503687927603501</v>
      </c>
      <c r="O1100" s="56">
        <v>89</v>
      </c>
      <c r="P1100" s="57">
        <f t="shared" si="142"/>
        <v>1.0430674812642655</v>
      </c>
      <c r="Q1100" s="56">
        <v>89</v>
      </c>
      <c r="R1100" s="57">
        <f t="shared" si="143"/>
        <v>8.2783610901643065</v>
      </c>
    </row>
    <row r="1101" spans="1:18" s="50" customFormat="1" hidden="1" x14ac:dyDescent="0.5">
      <c r="A1101" s="57">
        <v>1.9866999999999999</v>
      </c>
      <c r="B1101" s="56">
        <v>90</v>
      </c>
      <c r="C1101" s="55">
        <f t="shared" si="136"/>
        <v>2.0268351697092664</v>
      </c>
      <c r="D1101" s="83">
        <v>90</v>
      </c>
      <c r="E1101" s="70">
        <f t="shared" si="137"/>
        <v>7.2945934017193066</v>
      </c>
      <c r="F1101" s="56">
        <v>90</v>
      </c>
      <c r="G1101" s="55">
        <f t="shared" si="138"/>
        <v>1.9302306954092732</v>
      </c>
      <c r="H1101" s="56">
        <v>90</v>
      </c>
      <c r="I1101" s="55">
        <f t="shared" si="139"/>
        <v>7.3911978760192998</v>
      </c>
      <c r="J1101" s="56">
        <v>2.6316000000000002</v>
      </c>
      <c r="K1101" s="56">
        <v>90</v>
      </c>
      <c r="L1101" s="57">
        <f t="shared" si="140"/>
        <v>1.1718552321688036</v>
      </c>
      <c r="M1101" s="56">
        <v>90</v>
      </c>
      <c r="N1101" s="57">
        <f t="shared" si="141"/>
        <v>8.1495733392597689</v>
      </c>
      <c r="O1101" s="56">
        <v>90</v>
      </c>
      <c r="P1101" s="57">
        <f t="shared" si="142"/>
        <v>1.0438921101232692</v>
      </c>
      <c r="Q1101" s="56">
        <v>90</v>
      </c>
      <c r="R1101" s="57">
        <f t="shared" si="143"/>
        <v>8.2775364613053029</v>
      </c>
    </row>
    <row r="1102" spans="1:18" s="50" customFormat="1" hidden="1" x14ac:dyDescent="0.5">
      <c r="A1102" s="57">
        <v>1.9863999999999999</v>
      </c>
      <c r="B1102" s="56">
        <v>91</v>
      </c>
      <c r="C1102" s="55">
        <f t="shared" si="136"/>
        <v>2.0272328964595565</v>
      </c>
      <c r="D1102" s="83">
        <v>91</v>
      </c>
      <c r="E1102" s="70">
        <f t="shared" si="137"/>
        <v>7.294195674969016</v>
      </c>
      <c r="F1102" s="56">
        <v>91</v>
      </c>
      <c r="G1102" s="55">
        <f t="shared" si="138"/>
        <v>1.930643009838775</v>
      </c>
      <c r="H1102" s="56">
        <v>91</v>
      </c>
      <c r="I1102" s="55">
        <f t="shared" si="139"/>
        <v>7.3907855615897979</v>
      </c>
      <c r="J1102" s="56">
        <v>2.6309</v>
      </c>
      <c r="K1102" s="56">
        <v>91</v>
      </c>
      <c r="L1102" s="57">
        <f t="shared" si="140"/>
        <v>1.172783261252814</v>
      </c>
      <c r="M1102" s="56">
        <v>91</v>
      </c>
      <c r="N1102" s="57">
        <f t="shared" si="141"/>
        <v>8.148645310175759</v>
      </c>
      <c r="O1102" s="56">
        <v>91</v>
      </c>
      <c r="P1102" s="57">
        <f t="shared" si="142"/>
        <v>1.0448541771254405</v>
      </c>
      <c r="Q1102" s="56">
        <v>91</v>
      </c>
      <c r="R1102" s="57">
        <f t="shared" si="143"/>
        <v>8.2765743943031325</v>
      </c>
    </row>
    <row r="1103" spans="1:18" s="50" customFormat="1" hidden="1" x14ac:dyDescent="0.5">
      <c r="A1103" s="57">
        <v>1.9861</v>
      </c>
      <c r="B1103" s="56">
        <v>92</v>
      </c>
      <c r="C1103" s="55">
        <f t="shared" si="136"/>
        <v>2.0276306232098467</v>
      </c>
      <c r="D1103" s="83">
        <v>92</v>
      </c>
      <c r="E1103" s="70">
        <f t="shared" si="137"/>
        <v>7.2937979482187263</v>
      </c>
      <c r="F1103" s="56">
        <v>92</v>
      </c>
      <c r="G1103" s="55">
        <f t="shared" si="138"/>
        <v>1.9310553242682769</v>
      </c>
      <c r="H1103" s="56">
        <v>92</v>
      </c>
      <c r="I1103" s="55">
        <f t="shared" si="139"/>
        <v>7.3903732471602961</v>
      </c>
      <c r="J1103" s="56">
        <v>2.6303000000000001</v>
      </c>
      <c r="K1103" s="56">
        <v>92</v>
      </c>
      <c r="L1103" s="57">
        <f t="shared" si="140"/>
        <v>1.1735787147533943</v>
      </c>
      <c r="M1103" s="56">
        <v>92</v>
      </c>
      <c r="N1103" s="57">
        <f t="shared" si="141"/>
        <v>8.1478498566751796</v>
      </c>
      <c r="O1103" s="56">
        <v>92</v>
      </c>
      <c r="P1103" s="57">
        <f t="shared" si="142"/>
        <v>1.0456788059844442</v>
      </c>
      <c r="Q1103" s="56">
        <v>92</v>
      </c>
      <c r="R1103" s="57">
        <f t="shared" si="143"/>
        <v>8.2757497654441288</v>
      </c>
    </row>
    <row r="1104" spans="1:18" s="50" customFormat="1" hidden="1" x14ac:dyDescent="0.5">
      <c r="A1104" s="57">
        <v>1.9858</v>
      </c>
      <c r="B1104" s="56">
        <v>93</v>
      </c>
      <c r="C1104" s="55">
        <f t="shared" si="136"/>
        <v>2.0280283499601368</v>
      </c>
      <c r="D1104" s="83">
        <v>93</v>
      </c>
      <c r="E1104" s="70">
        <f t="shared" si="137"/>
        <v>7.2934002214684366</v>
      </c>
      <c r="F1104" s="56">
        <v>93</v>
      </c>
      <c r="G1104" s="55">
        <f t="shared" si="138"/>
        <v>1.9314676386977787</v>
      </c>
      <c r="H1104" s="56">
        <v>93</v>
      </c>
      <c r="I1104" s="55">
        <f t="shared" si="139"/>
        <v>7.3899609327307942</v>
      </c>
      <c r="J1104" s="56">
        <v>2.6297000000000001</v>
      </c>
      <c r="K1104" s="56">
        <v>93</v>
      </c>
      <c r="L1104" s="57">
        <f t="shared" si="140"/>
        <v>1.1743741682539746</v>
      </c>
      <c r="M1104" s="56">
        <v>93</v>
      </c>
      <c r="N1104" s="57">
        <f t="shared" si="141"/>
        <v>8.1470544031745984</v>
      </c>
      <c r="O1104" s="56">
        <v>93</v>
      </c>
      <c r="P1104" s="57">
        <f t="shared" si="142"/>
        <v>1.0465034348434483</v>
      </c>
      <c r="Q1104" s="56">
        <v>93</v>
      </c>
      <c r="R1104" s="57">
        <f t="shared" si="143"/>
        <v>8.2749251365851251</v>
      </c>
    </row>
    <row r="1105" spans="1:18" s="50" customFormat="1" hidden="1" x14ac:dyDescent="0.5">
      <c r="A1105" s="57">
        <v>1.9855</v>
      </c>
      <c r="B1105" s="56">
        <v>94</v>
      </c>
      <c r="C1105" s="55">
        <f t="shared" si="136"/>
        <v>2.028426076710427</v>
      </c>
      <c r="D1105" s="83">
        <v>94</v>
      </c>
      <c r="E1105" s="70">
        <f t="shared" si="137"/>
        <v>7.293002494718146</v>
      </c>
      <c r="F1105" s="56">
        <v>94</v>
      </c>
      <c r="G1105" s="55">
        <f t="shared" si="138"/>
        <v>1.9318799531272806</v>
      </c>
      <c r="H1105" s="56">
        <v>94</v>
      </c>
      <c r="I1105" s="55">
        <f t="shared" si="139"/>
        <v>7.3895486183012924</v>
      </c>
      <c r="J1105" s="56">
        <v>2.6291000000000002</v>
      </c>
      <c r="K1105" s="56">
        <v>94</v>
      </c>
      <c r="L1105" s="57">
        <f t="shared" si="140"/>
        <v>1.1751696217545549</v>
      </c>
      <c r="M1105" s="56">
        <v>94</v>
      </c>
      <c r="N1105" s="57">
        <f t="shared" si="141"/>
        <v>8.1462589496740172</v>
      </c>
      <c r="O1105" s="56">
        <v>94</v>
      </c>
      <c r="P1105" s="57">
        <f t="shared" si="142"/>
        <v>1.047328063702452</v>
      </c>
      <c r="Q1105" s="56">
        <v>94</v>
      </c>
      <c r="R1105" s="57">
        <f t="shared" si="143"/>
        <v>8.2741005077261214</v>
      </c>
    </row>
    <row r="1106" spans="1:18" s="50" customFormat="1" hidden="1" x14ac:dyDescent="0.5">
      <c r="A1106" s="57">
        <v>1.9853000000000001</v>
      </c>
      <c r="B1106" s="56">
        <v>95</v>
      </c>
      <c r="C1106" s="55">
        <f t="shared" si="136"/>
        <v>2.0286912278772871</v>
      </c>
      <c r="D1106" s="83">
        <v>95</v>
      </c>
      <c r="E1106" s="70">
        <f t="shared" si="137"/>
        <v>7.2927373435512859</v>
      </c>
      <c r="F1106" s="56">
        <v>95</v>
      </c>
      <c r="G1106" s="55">
        <f t="shared" si="138"/>
        <v>1.9321548294136153</v>
      </c>
      <c r="H1106" s="56">
        <v>95</v>
      </c>
      <c r="I1106" s="55">
        <f t="shared" si="139"/>
        <v>7.3892737420149572</v>
      </c>
      <c r="J1106" s="56">
        <v>2.6286</v>
      </c>
      <c r="K1106" s="56">
        <v>95</v>
      </c>
      <c r="L1106" s="57">
        <f t="shared" si="140"/>
        <v>1.1758324996717056</v>
      </c>
      <c r="M1106" s="56">
        <v>95</v>
      </c>
      <c r="N1106" s="57">
        <f t="shared" si="141"/>
        <v>8.1455960717568665</v>
      </c>
      <c r="O1106" s="56">
        <v>95</v>
      </c>
      <c r="P1106" s="57">
        <f t="shared" si="142"/>
        <v>1.0480152544182886</v>
      </c>
      <c r="Q1106" s="56">
        <v>95</v>
      </c>
      <c r="R1106" s="57">
        <f t="shared" si="143"/>
        <v>8.2734133170102844</v>
      </c>
    </row>
    <row r="1107" spans="1:18" s="50" customFormat="1" hidden="1" x14ac:dyDescent="0.5">
      <c r="A1107" s="57">
        <v>1.9850000000000001</v>
      </c>
      <c r="B1107" s="56">
        <v>96</v>
      </c>
      <c r="C1107" s="55">
        <f t="shared" si="136"/>
        <v>2.0290889546275772</v>
      </c>
      <c r="D1107" s="83">
        <v>96</v>
      </c>
      <c r="E1107" s="70">
        <f t="shared" si="137"/>
        <v>7.2923396168009962</v>
      </c>
      <c r="F1107" s="56">
        <v>96</v>
      </c>
      <c r="G1107" s="55">
        <f t="shared" si="138"/>
        <v>1.9325671438431171</v>
      </c>
      <c r="H1107" s="56">
        <v>96</v>
      </c>
      <c r="I1107" s="55">
        <f t="shared" si="139"/>
        <v>7.3888614275854554</v>
      </c>
      <c r="J1107" s="56">
        <v>2.6280000000000001</v>
      </c>
      <c r="K1107" s="56">
        <v>96</v>
      </c>
      <c r="L1107" s="57">
        <f t="shared" si="140"/>
        <v>1.1766279531722859</v>
      </c>
      <c r="M1107" s="56">
        <v>96</v>
      </c>
      <c r="N1107" s="57">
        <f t="shared" si="141"/>
        <v>8.1448006182562871</v>
      </c>
      <c r="O1107" s="56">
        <v>96</v>
      </c>
      <c r="P1107" s="57">
        <f t="shared" si="142"/>
        <v>1.0488398832772927</v>
      </c>
      <c r="Q1107" s="56">
        <v>96</v>
      </c>
      <c r="R1107" s="57">
        <f t="shared" si="143"/>
        <v>8.2725886881512807</v>
      </c>
    </row>
    <row r="1108" spans="1:18" s="50" customFormat="1" hidden="1" x14ac:dyDescent="0.5">
      <c r="A1108" s="57">
        <v>1.9846999999999999</v>
      </c>
      <c r="B1108" s="56">
        <v>97</v>
      </c>
      <c r="C1108" s="55">
        <f t="shared" si="136"/>
        <v>2.0294866813778678</v>
      </c>
      <c r="D1108" s="83">
        <v>97</v>
      </c>
      <c r="E1108" s="70">
        <f t="shared" si="137"/>
        <v>7.2919418900507047</v>
      </c>
      <c r="F1108" s="56">
        <v>97</v>
      </c>
      <c r="G1108" s="55">
        <f t="shared" si="138"/>
        <v>1.9329794582726194</v>
      </c>
      <c r="H1108" s="56">
        <v>97</v>
      </c>
      <c r="I1108" s="55">
        <f t="shared" si="139"/>
        <v>7.3884491131559535</v>
      </c>
      <c r="J1108" s="56">
        <v>2.6274999999999999</v>
      </c>
      <c r="K1108" s="56">
        <v>97</v>
      </c>
      <c r="L1108" s="57">
        <f t="shared" si="140"/>
        <v>1.1772908310894361</v>
      </c>
      <c r="M1108" s="56">
        <v>97</v>
      </c>
      <c r="N1108" s="57">
        <f t="shared" si="141"/>
        <v>8.1441377403391364</v>
      </c>
      <c r="O1108" s="56">
        <v>97</v>
      </c>
      <c r="P1108" s="57">
        <f t="shared" si="142"/>
        <v>1.0495270739931293</v>
      </c>
      <c r="Q1108" s="56">
        <v>97</v>
      </c>
      <c r="R1108" s="57">
        <f t="shared" si="143"/>
        <v>8.2719014974354437</v>
      </c>
    </row>
    <row r="1109" spans="1:18" s="50" customFormat="1" hidden="1" x14ac:dyDescent="0.5">
      <c r="A1109" s="57">
        <v>1.9844999999999999</v>
      </c>
      <c r="B1109" s="56">
        <v>98</v>
      </c>
      <c r="C1109" s="55">
        <f t="shared" si="136"/>
        <v>2.0297518325447279</v>
      </c>
      <c r="D1109" s="83">
        <v>98</v>
      </c>
      <c r="E1109" s="70">
        <f t="shared" si="137"/>
        <v>7.2916767388838455</v>
      </c>
      <c r="F1109" s="56">
        <v>98</v>
      </c>
      <c r="G1109" s="55">
        <f t="shared" si="138"/>
        <v>1.9332543345589541</v>
      </c>
      <c r="H1109" s="56">
        <v>98</v>
      </c>
      <c r="I1109" s="55">
        <f t="shared" si="139"/>
        <v>7.3881742368696184</v>
      </c>
      <c r="J1109" s="56">
        <v>2.6269</v>
      </c>
      <c r="K1109" s="56">
        <v>98</v>
      </c>
      <c r="L1109" s="57">
        <f t="shared" si="140"/>
        <v>1.1780862845900164</v>
      </c>
      <c r="M1109" s="56">
        <v>98</v>
      </c>
      <c r="N1109" s="57">
        <f t="shared" si="141"/>
        <v>8.143342286838557</v>
      </c>
      <c r="O1109" s="56">
        <v>98</v>
      </c>
      <c r="P1109" s="57">
        <f t="shared" si="142"/>
        <v>1.050351702852133</v>
      </c>
      <c r="Q1109" s="56">
        <v>98</v>
      </c>
      <c r="R1109" s="57">
        <f t="shared" si="143"/>
        <v>8.27107686857644</v>
      </c>
    </row>
    <row r="1110" spans="1:18" s="50" customFormat="1" hidden="1" x14ac:dyDescent="0.5">
      <c r="A1110" s="57">
        <v>1.9842</v>
      </c>
      <c r="B1110" s="56">
        <v>99</v>
      </c>
      <c r="C1110" s="55">
        <f t="shared" si="136"/>
        <v>2.0301495592950181</v>
      </c>
      <c r="D1110" s="83">
        <v>99</v>
      </c>
      <c r="E1110" s="70">
        <f t="shared" si="137"/>
        <v>7.2912790121335549</v>
      </c>
      <c r="F1110" s="56">
        <v>99</v>
      </c>
      <c r="G1110" s="55">
        <f t="shared" si="138"/>
        <v>1.933666648988456</v>
      </c>
      <c r="H1110" s="56">
        <v>99</v>
      </c>
      <c r="I1110" s="55">
        <f t="shared" si="139"/>
        <v>7.3877619224401165</v>
      </c>
      <c r="J1110" s="56">
        <v>2.6263999999999998</v>
      </c>
      <c r="K1110" s="56">
        <v>99</v>
      </c>
      <c r="L1110" s="57">
        <f t="shared" si="140"/>
        <v>1.1787491625071671</v>
      </c>
      <c r="M1110" s="56">
        <v>99</v>
      </c>
      <c r="N1110" s="57">
        <f t="shared" si="141"/>
        <v>8.1426794089214063</v>
      </c>
      <c r="O1110" s="56">
        <v>99</v>
      </c>
      <c r="P1110" s="57">
        <f t="shared" si="142"/>
        <v>1.05103889356797</v>
      </c>
      <c r="Q1110" s="56">
        <v>99</v>
      </c>
      <c r="R1110" s="57">
        <f t="shared" si="143"/>
        <v>8.270389677860603</v>
      </c>
    </row>
    <row r="1111" spans="1:18" s="50" customFormat="1" hidden="1" x14ac:dyDescent="0.5">
      <c r="A1111" s="57">
        <v>1.984</v>
      </c>
      <c r="B1111" s="56">
        <v>100</v>
      </c>
      <c r="C1111" s="55">
        <f t="shared" si="136"/>
        <v>2.0304147104618782</v>
      </c>
      <c r="D1111" s="83">
        <v>100</v>
      </c>
      <c r="E1111" s="70">
        <f t="shared" si="137"/>
        <v>7.2910138609666948</v>
      </c>
      <c r="F1111" s="56">
        <v>100</v>
      </c>
      <c r="G1111" s="55">
        <f t="shared" si="138"/>
        <v>1.9339415252747902</v>
      </c>
      <c r="H1111" s="56">
        <v>100</v>
      </c>
      <c r="I1111" s="55">
        <f t="shared" si="139"/>
        <v>7.3874870461537832</v>
      </c>
      <c r="J1111" s="56">
        <v>2.6259000000000001</v>
      </c>
      <c r="K1111" s="56">
        <v>100</v>
      </c>
      <c r="L1111" s="57">
        <f t="shared" si="140"/>
        <v>1.1794120404243169</v>
      </c>
      <c r="M1111" s="56">
        <v>100</v>
      </c>
      <c r="N1111" s="57">
        <f t="shared" si="141"/>
        <v>8.1420165310042556</v>
      </c>
      <c r="O1111" s="56">
        <v>100</v>
      </c>
      <c r="P1111" s="57">
        <f t="shared" si="142"/>
        <v>1.0517260842838061</v>
      </c>
      <c r="Q1111" s="56">
        <v>100</v>
      </c>
      <c r="R1111" s="57">
        <f t="shared" si="143"/>
        <v>8.269702487144766</v>
      </c>
    </row>
    <row r="1112" spans="1:18" s="50" customFormat="1" hidden="1" x14ac:dyDescent="0.5">
      <c r="A1112" s="57">
        <v>1.9818</v>
      </c>
      <c r="B1112" s="56">
        <v>110</v>
      </c>
      <c r="C1112" s="55">
        <f t="shared" si="136"/>
        <v>2.0333313732973393</v>
      </c>
      <c r="D1112" s="83">
        <v>110</v>
      </c>
      <c r="E1112" s="70">
        <f t="shared" si="137"/>
        <v>7.2880971981312337</v>
      </c>
      <c r="F1112" s="56">
        <v>110</v>
      </c>
      <c r="G1112" s="55">
        <f t="shared" si="138"/>
        <v>1.9369651644244712</v>
      </c>
      <c r="H1112" s="56">
        <v>110</v>
      </c>
      <c r="I1112" s="55">
        <f t="shared" si="139"/>
        <v>7.3844634070041018</v>
      </c>
      <c r="J1112" s="56">
        <v>2.6213000000000002</v>
      </c>
      <c r="K1112" s="56">
        <v>110</v>
      </c>
      <c r="L1112" s="57">
        <f t="shared" si="140"/>
        <v>1.1855105172620997</v>
      </c>
      <c r="M1112" s="56">
        <v>110</v>
      </c>
      <c r="N1112" s="57">
        <f t="shared" si="141"/>
        <v>8.1359180541664742</v>
      </c>
      <c r="O1112" s="56">
        <v>110</v>
      </c>
      <c r="P1112" s="57">
        <f t="shared" si="142"/>
        <v>1.0580482388695023</v>
      </c>
      <c r="Q1112" s="56">
        <v>110</v>
      </c>
      <c r="R1112" s="57">
        <f t="shared" si="143"/>
        <v>8.2633803325590698</v>
      </c>
    </row>
    <row r="1113" spans="1:18" s="50" customFormat="1" hidden="1" x14ac:dyDescent="0.5">
      <c r="A1113" s="57">
        <v>1.9799</v>
      </c>
      <c r="B1113" s="56">
        <v>120</v>
      </c>
      <c r="C1113" s="55">
        <f t="shared" si="136"/>
        <v>2.0358503093825107</v>
      </c>
      <c r="D1113" s="83">
        <v>120</v>
      </c>
      <c r="E1113" s="70">
        <f t="shared" si="137"/>
        <v>7.2855782620460623</v>
      </c>
      <c r="F1113" s="56">
        <v>120</v>
      </c>
      <c r="G1113" s="55">
        <f t="shared" si="138"/>
        <v>1.9395764891446503</v>
      </c>
      <c r="H1113" s="56">
        <v>120</v>
      </c>
      <c r="I1113" s="55">
        <f t="shared" si="139"/>
        <v>7.3818520822839222</v>
      </c>
      <c r="J1113" s="56">
        <v>2.6173999999999999</v>
      </c>
      <c r="K1113" s="56">
        <v>120</v>
      </c>
      <c r="L1113" s="57">
        <f t="shared" si="140"/>
        <v>1.1906809650158725</v>
      </c>
      <c r="M1113" s="56">
        <v>120</v>
      </c>
      <c r="N1113" s="57">
        <f t="shared" si="141"/>
        <v>8.1307476064127009</v>
      </c>
      <c r="O1113" s="56">
        <v>120</v>
      </c>
      <c r="P1113" s="57">
        <f t="shared" si="142"/>
        <v>1.0634083264530281</v>
      </c>
      <c r="Q1113" s="56">
        <v>120</v>
      </c>
      <c r="R1113" s="57">
        <f t="shared" si="143"/>
        <v>8.258020244975544</v>
      </c>
    </row>
    <row r="1114" spans="1:18" s="50" customFormat="1" hidden="1" x14ac:dyDescent="0.5">
      <c r="A1114" s="57">
        <v>1.962</v>
      </c>
      <c r="B1114" s="56">
        <v>1000</v>
      </c>
      <c r="C1114" s="55">
        <f t="shared" si="136"/>
        <v>2.0595813388164914</v>
      </c>
      <c r="D1114" s="83">
        <v>1000</v>
      </c>
      <c r="E1114" s="70">
        <f t="shared" si="137"/>
        <v>7.261847232612082</v>
      </c>
      <c r="F1114" s="56">
        <v>1000</v>
      </c>
      <c r="G1114" s="55">
        <f t="shared" si="138"/>
        <v>1.9641779167715994</v>
      </c>
      <c r="H1114" s="56">
        <v>1000</v>
      </c>
      <c r="I1114" s="55">
        <f t="shared" si="139"/>
        <v>7.3572506546569736</v>
      </c>
      <c r="J1114" s="58">
        <v>2.581</v>
      </c>
      <c r="K1114" s="56">
        <v>1000</v>
      </c>
      <c r="L1114" s="57">
        <f t="shared" si="140"/>
        <v>1.2389384773844148</v>
      </c>
      <c r="M1114" s="56">
        <v>1000</v>
      </c>
      <c r="N1114" s="57">
        <f t="shared" si="141"/>
        <v>8.0824900940441573</v>
      </c>
      <c r="O1114" s="56">
        <v>1000</v>
      </c>
      <c r="P1114" s="57">
        <f t="shared" si="142"/>
        <v>1.1134358105659299</v>
      </c>
      <c r="Q1114" s="56">
        <v>1000</v>
      </c>
      <c r="R1114" s="57">
        <f t="shared" si="143"/>
        <v>8.2079927608626431</v>
      </c>
    </row>
    <row r="1115" spans="1:18" s="50" customFormat="1" hidden="1" x14ac:dyDescent="0.5">
      <c r="A1115" s="57">
        <v>1.96</v>
      </c>
      <c r="B1115" s="56">
        <v>1001</v>
      </c>
      <c r="C1115" s="55">
        <f t="shared" si="136"/>
        <v>2.0622328504850929</v>
      </c>
      <c r="D1115" s="83">
        <v>1001</v>
      </c>
      <c r="E1115" s="70">
        <f t="shared" si="137"/>
        <v>7.2591957209434801</v>
      </c>
      <c r="F1115" s="56">
        <v>1001</v>
      </c>
      <c r="G1115" s="55">
        <f t="shared" si="138"/>
        <v>1.9669266796349456</v>
      </c>
      <c r="H1115" s="56">
        <v>1001</v>
      </c>
      <c r="I1115" s="55">
        <f t="shared" si="139"/>
        <v>7.3545018917936273</v>
      </c>
      <c r="J1115" s="56">
        <v>2.5758000000000001</v>
      </c>
      <c r="K1115" s="56">
        <v>1001</v>
      </c>
      <c r="L1115" s="57">
        <f t="shared" si="140"/>
        <v>1.2458324077227774</v>
      </c>
      <c r="M1115" s="56">
        <v>1001</v>
      </c>
      <c r="N1115" s="57">
        <f t="shared" si="141"/>
        <v>8.0755961637057965</v>
      </c>
      <c r="O1115" s="56">
        <v>1001</v>
      </c>
      <c r="P1115" s="57">
        <f t="shared" si="142"/>
        <v>1.1205825940106302</v>
      </c>
      <c r="Q1115" s="56">
        <v>1001</v>
      </c>
      <c r="R1115" s="57">
        <f t="shared" si="143"/>
        <v>8.2008459774179432</v>
      </c>
    </row>
    <row r="1116" spans="1:18" s="50" customFormat="1" hidden="1" x14ac:dyDescent="0.5"/>
    <row r="1117" spans="1:18" s="50" customFormat="1" hidden="1" x14ac:dyDescent="0.5">
      <c r="A1117" s="59"/>
      <c r="B1117" s="59">
        <f>$D$1004</f>
        <v>13</v>
      </c>
      <c r="C1117" s="79">
        <f>VLOOKUP(B1117,B1012:C1115,2)</f>
        <v>1.7965513812912506</v>
      </c>
      <c r="E1117" s="67">
        <f>VLOOKUP(B1117,D1012:E1115,2)</f>
        <v>7.5248771901373228</v>
      </c>
      <c r="F1117" s="84">
        <f>$E$1010</f>
        <v>9</v>
      </c>
      <c r="G1117" s="79">
        <f>VLOOKUP(F1117,F1012:G1115,2)</f>
        <v>1.551588610983325</v>
      </c>
      <c r="H1117" s="59"/>
      <c r="I1117" s="59">
        <f>VLOOKUP(F1117,H1012:I1115,2)</f>
        <v>7.7698399604452479</v>
      </c>
      <c r="J1117" s="46">
        <f>$D$1004</f>
        <v>13</v>
      </c>
      <c r="K1117" s="59"/>
      <c r="L1117" s="59">
        <f>VLOOKUP(J1117,K1012:L1115,2)</f>
        <v>0.66713998605056135</v>
      </c>
      <c r="M1117" s="59"/>
      <c r="N1117" s="59">
        <f>VLOOKUP(J1117,M1012:N1115,2)</f>
        <v>8.654288585378012</v>
      </c>
      <c r="O1117" s="59">
        <f>$E$1010</f>
        <v>9</v>
      </c>
      <c r="P1117" s="79">
        <f>VLOOKUP(O1117,O1012:P1115,2)</f>
        <v>0.19424950906293859</v>
      </c>
      <c r="Q1117" s="59"/>
      <c r="R1117" s="59">
        <f>VLOOKUP(O1117,Q1012:R1115,2)</f>
        <v>9.1271790623656344</v>
      </c>
    </row>
  </sheetData>
  <sheetProtection password="F9E0" sheet="1" objects="1" scenarios="1"/>
  <mergeCells count="2">
    <mergeCell ref="AD1008:AE1008"/>
    <mergeCell ref="AD1013:AE1013"/>
  </mergeCells>
  <pageMargins left="0.7" right="0.7" top="0.75" bottom="0.75" header="0.3" footer="0.3"/>
  <pageSetup paperSize="9" orientation="portrait" horizontalDpi="360" verticalDpi="36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499984740745262"/>
  </sheetPr>
  <dimension ref="A1:P82"/>
  <sheetViews>
    <sheetView showGridLines="0" workbookViewId="0"/>
  </sheetViews>
  <sheetFormatPr defaultRowHeight="23.25" x14ac:dyDescent="0.5"/>
  <cols>
    <col min="1" max="1" width="7.83203125" style="98" customWidth="1"/>
    <col min="2" max="2" width="14.5" style="98" customWidth="1"/>
    <col min="3" max="3" width="9.83203125" style="98" customWidth="1"/>
    <col min="4" max="4" width="10.1640625" style="98" customWidth="1"/>
    <col min="5" max="5" width="7.83203125" style="98" customWidth="1"/>
    <col min="6" max="6" width="12.83203125" style="98" customWidth="1"/>
    <col min="7" max="7" width="10.6640625" style="98" customWidth="1"/>
    <col min="8" max="8" width="9.6640625" style="98" customWidth="1"/>
    <col min="9" max="10" width="9.5" style="98" customWidth="1"/>
    <col min="11" max="11" width="8.5" style="98" customWidth="1"/>
    <col min="12" max="12" width="13.1640625" style="98" customWidth="1"/>
    <col min="13" max="14" width="9.33203125" style="98"/>
    <col min="15" max="15" width="20.5" style="98" customWidth="1"/>
    <col min="16" max="16" width="20.83203125" style="98" customWidth="1"/>
    <col min="17" max="16384" width="9.33203125" style="98"/>
  </cols>
  <sheetData>
    <row r="1" spans="1:12" x14ac:dyDescent="0.5">
      <c r="A1" s="96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24.75" x14ac:dyDescent="0.55000000000000004">
      <c r="A2" s="99" t="s">
        <v>20</v>
      </c>
      <c r="B2" s="100" t="s">
        <v>130</v>
      </c>
      <c r="C2" s="230" t="str">
        <f>กรอกข้อมูล!$B$1</f>
        <v>คะแนน</v>
      </c>
      <c r="D2" s="230"/>
      <c r="E2" s="97" t="s">
        <v>131</v>
      </c>
      <c r="H2" s="97"/>
      <c r="I2" s="101"/>
      <c r="J2" s="97"/>
      <c r="K2" s="97"/>
      <c r="L2" s="97"/>
    </row>
    <row r="3" spans="1:12" ht="24.75" x14ac:dyDescent="0.55000000000000004">
      <c r="A3" s="99" t="s">
        <v>21</v>
      </c>
      <c r="B3" s="100" t="s">
        <v>130</v>
      </c>
      <c r="C3" s="230" t="str">
        <f>กรอกข้อมูล!$B$1</f>
        <v>คะแนน</v>
      </c>
      <c r="D3" s="230"/>
      <c r="E3" s="229" t="str">
        <f>กรอกข้อมูล!$AH$1007</f>
        <v>ครูต่างประเทศ</v>
      </c>
      <c r="F3" s="229"/>
      <c r="G3" s="102" t="s">
        <v>132</v>
      </c>
      <c r="H3" s="230" t="str">
        <f>กรอกข้อมูล!$AG$1007</f>
        <v>ครูไทย</v>
      </c>
      <c r="I3" s="230"/>
      <c r="J3" s="97"/>
      <c r="K3" s="97"/>
      <c r="L3" s="97"/>
    </row>
    <row r="4" spans="1:12" ht="9.75" customHeight="1" x14ac:dyDescent="0.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x14ac:dyDescent="0.5">
      <c r="A5" s="97"/>
      <c r="B5" s="97"/>
      <c r="C5" s="97"/>
      <c r="D5" s="97"/>
      <c r="E5" s="96" t="s">
        <v>30</v>
      </c>
      <c r="F5" s="97"/>
      <c r="G5" s="97"/>
      <c r="H5" s="97"/>
      <c r="I5" s="97"/>
      <c r="J5" s="97"/>
      <c r="K5" s="97"/>
      <c r="L5" s="97"/>
    </row>
    <row r="6" spans="1:12" x14ac:dyDescent="0.5">
      <c r="A6" s="103"/>
      <c r="B6" s="104"/>
      <c r="C6" s="105" t="s">
        <v>36</v>
      </c>
      <c r="D6" s="106" t="s">
        <v>5</v>
      </c>
      <c r="E6" s="256" t="s">
        <v>1</v>
      </c>
      <c r="F6" s="256"/>
      <c r="G6" s="256" t="s">
        <v>6</v>
      </c>
      <c r="H6" s="256"/>
      <c r="I6" s="256" t="s">
        <v>7</v>
      </c>
      <c r="J6" s="256"/>
      <c r="K6" s="97"/>
      <c r="L6" s="97"/>
    </row>
    <row r="7" spans="1:12" x14ac:dyDescent="0.5">
      <c r="A7" s="103"/>
      <c r="B7" s="107" t="s">
        <v>37</v>
      </c>
      <c r="C7" s="108" t="str">
        <f>กรอกข้อมูล!$B$2</f>
        <v>ครูต่างประเทศ</v>
      </c>
      <c r="D7" s="109">
        <f>กรอกข้อมูล!B1004</f>
        <v>7</v>
      </c>
      <c r="E7" s="257">
        <f>กรอกข้อมูล!B1006</f>
        <v>8.2857142857142865</v>
      </c>
      <c r="F7" s="258"/>
      <c r="G7" s="259">
        <f>กรอกข้อมูล!$B$1007</f>
        <v>3.1997023671109224</v>
      </c>
      <c r="H7" s="260"/>
      <c r="I7" s="261">
        <f>กรอกข้อมูล!B1008</f>
        <v>1.2093738189714567</v>
      </c>
      <c r="J7" s="260"/>
      <c r="K7" s="97"/>
      <c r="L7" s="97"/>
    </row>
    <row r="8" spans="1:12" x14ac:dyDescent="0.5">
      <c r="A8" s="110"/>
      <c r="B8" s="111"/>
      <c r="C8" s="112" t="str">
        <f>กรอกข้อมูล!$C$2</f>
        <v>ครูไทย</v>
      </c>
      <c r="D8" s="113">
        <f>กรอกข้อมูล!C1004</f>
        <v>8</v>
      </c>
      <c r="E8" s="232">
        <f>กรอกข้อมูล!C1006</f>
        <v>3.625</v>
      </c>
      <c r="F8" s="233"/>
      <c r="G8" s="234">
        <f>กรอกข้อมูล!$C$1007</f>
        <v>1.8468119248354136</v>
      </c>
      <c r="H8" s="235"/>
      <c r="I8" s="236">
        <f>กรอกข้อมูล!C1008</f>
        <v>0.65294661781365071</v>
      </c>
      <c r="J8" s="235"/>
      <c r="K8" s="97"/>
      <c r="L8" s="97"/>
    </row>
    <row r="9" spans="1:12" ht="15" customHeight="1" x14ac:dyDescent="0.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2" s="116" customFormat="1" x14ac:dyDescent="0.5">
      <c r="A10" s="114" t="s">
        <v>44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115"/>
    </row>
    <row r="11" spans="1:12" s="116" customFormat="1" x14ac:dyDescent="0.5">
      <c r="A11" s="96" t="s">
        <v>47</v>
      </c>
      <c r="B11" s="96"/>
      <c r="C11" s="96"/>
      <c r="D11" s="212" t="str">
        <f>กรอกข้อมูล!$B$2</f>
        <v>ครูต่างประเทศ</v>
      </c>
      <c r="E11" s="212"/>
      <c r="F11" s="98"/>
      <c r="G11" s="96"/>
      <c r="H11" s="96"/>
      <c r="I11" s="96"/>
      <c r="J11" s="96"/>
      <c r="K11" s="96"/>
      <c r="L11" s="115"/>
    </row>
    <row r="12" spans="1:12" s="116" customFormat="1" x14ac:dyDescent="0.5">
      <c r="A12" s="114"/>
      <c r="B12" s="96"/>
      <c r="C12" s="96" t="s">
        <v>48</v>
      </c>
      <c r="D12" s="212" t="str">
        <f>กรอกข้อมูล!$C$2</f>
        <v>ครูไทย</v>
      </c>
      <c r="E12" s="212"/>
      <c r="F12" s="96"/>
      <c r="G12" s="96"/>
      <c r="H12" s="96"/>
      <c r="I12" s="96"/>
      <c r="J12" s="96"/>
      <c r="K12" s="96"/>
      <c r="L12" s="115"/>
    </row>
    <row r="13" spans="1:12" s="116" customFormat="1" x14ac:dyDescent="0.5">
      <c r="A13" s="96" t="s">
        <v>49</v>
      </c>
      <c r="B13" s="96"/>
      <c r="C13" s="96"/>
      <c r="D13" s="96"/>
      <c r="E13" s="117" t="str">
        <f>กรอกข้อมูล!$B$2</f>
        <v>ครูต่างประเทศ</v>
      </c>
      <c r="F13" s="96" t="s">
        <v>46</v>
      </c>
      <c r="G13" s="118">
        <f>กรอกข้อมูล!B1004</f>
        <v>7</v>
      </c>
      <c r="H13" s="96" t="s">
        <v>45</v>
      </c>
      <c r="I13" s="96"/>
      <c r="J13" s="96"/>
      <c r="K13" s="96"/>
      <c r="L13" s="115"/>
    </row>
    <row r="14" spans="1:12" s="116" customFormat="1" x14ac:dyDescent="0.5">
      <c r="A14" s="96"/>
      <c r="B14" s="96"/>
      <c r="C14" s="96"/>
      <c r="D14" s="96"/>
      <c r="E14" s="117" t="str">
        <f>กรอกข้อมูล!$C$2</f>
        <v>ครูไทย</v>
      </c>
      <c r="F14" s="96" t="s">
        <v>46</v>
      </c>
      <c r="G14" s="118">
        <f>กรอกข้อมูล!C1004</f>
        <v>8</v>
      </c>
      <c r="H14" s="96" t="s">
        <v>45</v>
      </c>
      <c r="I14" s="96"/>
      <c r="J14" s="96"/>
      <c r="K14" s="96"/>
      <c r="L14" s="115"/>
    </row>
    <row r="15" spans="1:12" s="116" customFormat="1" x14ac:dyDescent="0.5">
      <c r="A15" s="100" t="s">
        <v>128</v>
      </c>
      <c r="B15" s="96"/>
      <c r="C15" s="96"/>
      <c r="D15" s="96"/>
      <c r="E15" s="117" t="str">
        <f>กรอกข้อมูล!$B$2</f>
        <v>ครูต่างประเทศ</v>
      </c>
      <c r="F15" s="96" t="s">
        <v>46</v>
      </c>
      <c r="G15" s="119">
        <f>กรอกข้อมูล!B1006</f>
        <v>8.2857142857142865</v>
      </c>
      <c r="H15" s="101" t="str">
        <f>กรอกข้อมูล!$B$1</f>
        <v>คะแนน</v>
      </c>
      <c r="I15" s="96"/>
      <c r="J15" s="96"/>
      <c r="K15" s="96"/>
      <c r="L15" s="115"/>
    </row>
    <row r="16" spans="1:12" s="116" customFormat="1" x14ac:dyDescent="0.5">
      <c r="A16" s="100" t="s">
        <v>129</v>
      </c>
      <c r="B16" s="96"/>
      <c r="C16" s="96"/>
      <c r="D16" s="96"/>
      <c r="E16" s="117" t="str">
        <f>กรอกข้อมูล!$C$2</f>
        <v>ครูไทย</v>
      </c>
      <c r="F16" s="96" t="s">
        <v>46</v>
      </c>
      <c r="G16" s="119">
        <f>กรอกข้อมูล!C1006</f>
        <v>3.625</v>
      </c>
      <c r="H16" s="101" t="str">
        <f>กรอกข้อมูล!$C$1</f>
        <v>คะแนน</v>
      </c>
      <c r="I16" s="96"/>
      <c r="J16" s="96"/>
      <c r="K16" s="96"/>
      <c r="L16" s="115"/>
    </row>
    <row r="17" spans="1:12" s="116" customFormat="1" x14ac:dyDescent="0.5">
      <c r="A17" s="100" t="s">
        <v>133</v>
      </c>
      <c r="B17" s="96"/>
      <c r="C17" s="96"/>
      <c r="D17" s="96"/>
      <c r="E17" s="96"/>
      <c r="F17" s="96"/>
      <c r="G17" s="117" t="str">
        <f>กรอกข้อมูล!$B$2</f>
        <v>ครูต่างประเทศ</v>
      </c>
      <c r="H17" s="96" t="s">
        <v>46</v>
      </c>
      <c r="I17" s="120">
        <f>กรอกข้อมูล!$B$1007</f>
        <v>3.1997023671109224</v>
      </c>
      <c r="J17" s="101" t="str">
        <f>กรอกข้อมูล!$B$1</f>
        <v>คะแนน</v>
      </c>
      <c r="K17" s="96"/>
      <c r="L17" s="115"/>
    </row>
    <row r="18" spans="1:12" s="116" customFormat="1" x14ac:dyDescent="0.5">
      <c r="A18" s="100" t="s">
        <v>134</v>
      </c>
      <c r="B18" s="96"/>
      <c r="C18" s="96"/>
      <c r="D18" s="96"/>
      <c r="E18" s="96"/>
      <c r="F18" s="96"/>
      <c r="G18" s="117" t="str">
        <f>กรอกข้อมูล!$C$2</f>
        <v>ครูไทย</v>
      </c>
      <c r="H18" s="96" t="s">
        <v>46</v>
      </c>
      <c r="I18" s="120">
        <f>กรอกข้อมูล!$C$1007</f>
        <v>1.8468119248354136</v>
      </c>
      <c r="J18" s="96" t="str">
        <f>กรอกข้อมูล!$C$1</f>
        <v>คะแนน</v>
      </c>
      <c r="K18" s="96"/>
      <c r="L18" s="115"/>
    </row>
    <row r="19" spans="1:12" s="116" customFormat="1" x14ac:dyDescent="0.5">
      <c r="A19" s="100" t="s">
        <v>135</v>
      </c>
      <c r="B19" s="96"/>
      <c r="C19" s="96"/>
      <c r="D19" s="96"/>
      <c r="E19" s="96"/>
      <c r="F19" s="96"/>
      <c r="G19" s="96"/>
      <c r="H19" s="117" t="str">
        <f>กรอกข้อมูล!$B$2</f>
        <v>ครูต่างประเทศ</v>
      </c>
      <c r="I19" s="96" t="s">
        <v>46</v>
      </c>
      <c r="J19" s="120">
        <f>กรอกข้อมูล!B1008</f>
        <v>1.2093738189714567</v>
      </c>
      <c r="K19" s="101" t="str">
        <f>กรอกข้อมูล!$B$1</f>
        <v>คะแนน</v>
      </c>
      <c r="L19" s="115"/>
    </row>
    <row r="20" spans="1:12" s="116" customFormat="1" x14ac:dyDescent="0.5">
      <c r="A20" s="100" t="s">
        <v>136</v>
      </c>
      <c r="B20" s="96"/>
      <c r="C20" s="96"/>
      <c r="D20" s="96"/>
      <c r="E20" s="96"/>
      <c r="F20" s="96"/>
      <c r="G20" s="96"/>
      <c r="H20" s="117" t="str">
        <f>กรอกข้อมูล!$C$2</f>
        <v>ครูไทย</v>
      </c>
      <c r="I20" s="96" t="s">
        <v>46</v>
      </c>
      <c r="J20" s="120">
        <f>กรอกข้อมูล!C1008</f>
        <v>0.65294661781365071</v>
      </c>
      <c r="K20" s="96" t="str">
        <f>กรอกข้อมูล!$C$1</f>
        <v>คะแนน</v>
      </c>
      <c r="L20" s="115"/>
    </row>
    <row r="21" spans="1:12" s="116" customFormat="1" x14ac:dyDescent="0.5">
      <c r="A21" s="96"/>
      <c r="B21" s="96"/>
      <c r="C21" s="96"/>
      <c r="D21" s="96"/>
      <c r="E21" s="96"/>
      <c r="F21" s="96"/>
      <c r="G21" s="96"/>
      <c r="H21" s="96"/>
      <c r="I21" s="96"/>
      <c r="J21" s="121"/>
      <c r="K21" s="96"/>
      <c r="L21" s="115"/>
    </row>
    <row r="22" spans="1:12" s="116" customFormat="1" x14ac:dyDescent="0.5">
      <c r="A22" s="96"/>
      <c r="B22" s="96"/>
      <c r="C22" s="96"/>
      <c r="D22" s="96"/>
      <c r="E22" s="96"/>
      <c r="F22" s="96"/>
      <c r="G22" s="96"/>
      <c r="H22" s="96"/>
      <c r="I22" s="96"/>
      <c r="J22" s="121"/>
      <c r="K22" s="96"/>
      <c r="L22" s="115"/>
    </row>
    <row r="23" spans="1:12" s="116" customFormat="1" x14ac:dyDescent="0.5">
      <c r="A23" s="96"/>
      <c r="B23" s="96"/>
      <c r="C23" s="96"/>
      <c r="D23" s="96"/>
      <c r="E23" s="96"/>
      <c r="F23" s="96"/>
      <c r="G23" s="96"/>
      <c r="H23" s="96"/>
      <c r="I23" s="96"/>
      <c r="J23" s="121"/>
      <c r="K23" s="96"/>
      <c r="L23" s="115"/>
    </row>
    <row r="24" spans="1:12" s="116" customFormat="1" x14ac:dyDescent="0.5">
      <c r="A24" s="96"/>
      <c r="B24" s="96"/>
      <c r="C24" s="96"/>
      <c r="D24" s="96"/>
      <c r="E24" s="96"/>
      <c r="F24" s="96"/>
      <c r="G24" s="96"/>
      <c r="H24" s="96"/>
      <c r="I24" s="96"/>
      <c r="J24" s="121"/>
      <c r="K24" s="96"/>
      <c r="L24" s="115"/>
    </row>
    <row r="25" spans="1:12" s="116" customFormat="1" x14ac:dyDescent="0.5">
      <c r="A25" s="96"/>
      <c r="B25" s="96"/>
      <c r="C25" s="96"/>
      <c r="D25" s="96"/>
      <c r="E25" s="96"/>
      <c r="F25" s="96"/>
      <c r="G25" s="96"/>
      <c r="H25" s="96"/>
      <c r="I25" s="96"/>
      <c r="J25" s="121"/>
      <c r="K25" s="96"/>
      <c r="L25" s="115"/>
    </row>
    <row r="26" spans="1:12" s="116" customFormat="1" x14ac:dyDescent="0.5">
      <c r="A26" s="96"/>
      <c r="B26" s="96"/>
      <c r="C26" s="96"/>
      <c r="D26" s="96"/>
      <c r="E26" s="96"/>
      <c r="F26" s="96"/>
      <c r="G26" s="96"/>
      <c r="H26" s="96"/>
      <c r="I26" s="96"/>
      <c r="J26" s="121"/>
      <c r="K26" s="96"/>
      <c r="L26" s="115"/>
    </row>
    <row r="27" spans="1:12" s="116" customFormat="1" x14ac:dyDescent="0.5">
      <c r="A27" s="96"/>
      <c r="B27" s="96"/>
      <c r="C27" s="96"/>
      <c r="D27" s="96"/>
      <c r="E27" s="96"/>
      <c r="F27" s="96"/>
      <c r="G27" s="96"/>
      <c r="H27" s="96"/>
      <c r="I27" s="96"/>
      <c r="J27" s="121"/>
      <c r="K27" s="96"/>
      <c r="L27" s="115"/>
    </row>
    <row r="28" spans="1:12" s="116" customFormat="1" x14ac:dyDescent="0.5">
      <c r="A28" s="96"/>
      <c r="B28" s="96"/>
      <c r="C28" s="96"/>
      <c r="D28" s="96"/>
      <c r="E28" s="96"/>
      <c r="F28" s="96"/>
      <c r="G28" s="96"/>
      <c r="H28" s="96"/>
      <c r="I28" s="96"/>
      <c r="J28" s="121"/>
      <c r="K28" s="96"/>
      <c r="L28" s="115"/>
    </row>
    <row r="29" spans="1:12" s="116" customFormat="1" x14ac:dyDescent="0.5">
      <c r="A29" s="96"/>
      <c r="B29" s="96"/>
      <c r="C29" s="96"/>
      <c r="D29" s="96"/>
      <c r="E29" s="96"/>
      <c r="F29" s="96"/>
      <c r="G29" s="96"/>
      <c r="H29" s="96"/>
      <c r="I29" s="96"/>
      <c r="J29" s="121"/>
      <c r="K29" s="96"/>
      <c r="L29" s="115"/>
    </row>
    <row r="30" spans="1:12" s="116" customFormat="1" x14ac:dyDescent="0.5">
      <c r="A30" s="96"/>
      <c r="B30" s="96"/>
      <c r="C30" s="96"/>
      <c r="D30" s="96"/>
      <c r="E30" s="96"/>
      <c r="F30" s="96"/>
      <c r="G30" s="96"/>
      <c r="H30" s="96"/>
      <c r="I30" s="96"/>
      <c r="J30" s="121"/>
      <c r="K30" s="96"/>
      <c r="L30" s="115"/>
    </row>
    <row r="31" spans="1:12" s="116" customFormat="1" x14ac:dyDescent="0.5">
      <c r="A31" s="96"/>
      <c r="B31" s="96"/>
      <c r="C31" s="96"/>
      <c r="D31" s="96"/>
      <c r="E31" s="96"/>
      <c r="F31" s="96"/>
      <c r="G31" s="96"/>
      <c r="H31" s="96"/>
      <c r="I31" s="96"/>
      <c r="J31" s="121"/>
      <c r="K31" s="96"/>
      <c r="L31" s="115"/>
    </row>
    <row r="32" spans="1:12" s="116" customFormat="1" x14ac:dyDescent="0.5">
      <c r="A32" s="96"/>
      <c r="B32" s="96"/>
      <c r="C32" s="96"/>
      <c r="D32" s="96"/>
      <c r="E32" s="96"/>
      <c r="F32" s="96"/>
      <c r="G32" s="96"/>
      <c r="H32" s="96"/>
      <c r="I32" s="96"/>
      <c r="J32" s="121"/>
      <c r="K32" s="96"/>
      <c r="L32" s="115"/>
    </row>
    <row r="33" spans="1:16" s="116" customFormat="1" x14ac:dyDescent="0.5">
      <c r="A33" s="96"/>
      <c r="B33" s="96"/>
      <c r="C33" s="96"/>
      <c r="D33" s="96"/>
      <c r="E33" s="96"/>
      <c r="F33" s="96"/>
      <c r="G33" s="96"/>
      <c r="H33" s="96"/>
      <c r="I33" s="96"/>
      <c r="J33" s="121"/>
      <c r="K33" s="96"/>
      <c r="L33" s="115"/>
    </row>
    <row r="34" spans="1:16" s="116" customFormat="1" x14ac:dyDescent="0.5">
      <c r="A34" s="96"/>
      <c r="B34" s="96"/>
      <c r="C34" s="96"/>
      <c r="D34" s="96"/>
      <c r="E34" s="96"/>
      <c r="F34" s="96"/>
      <c r="G34" s="96"/>
      <c r="H34" s="96"/>
      <c r="I34" s="96"/>
      <c r="J34" s="121"/>
      <c r="K34" s="96"/>
      <c r="L34" s="115"/>
    </row>
    <row r="35" spans="1:16" s="116" customFormat="1" ht="12" customHeight="1" x14ac:dyDescent="0.5">
      <c r="A35" s="96"/>
      <c r="B35" s="96"/>
      <c r="C35" s="96"/>
      <c r="D35" s="96"/>
      <c r="E35" s="96"/>
      <c r="F35" s="96"/>
      <c r="G35" s="96"/>
      <c r="H35" s="96"/>
      <c r="I35" s="96"/>
      <c r="J35" s="121"/>
      <c r="K35" s="96"/>
      <c r="L35" s="115"/>
    </row>
    <row r="36" spans="1:16" x14ac:dyDescent="0.5">
      <c r="A36" s="97"/>
      <c r="B36" s="97"/>
      <c r="C36" s="97"/>
      <c r="D36" s="97"/>
      <c r="E36" s="96" t="s">
        <v>29</v>
      </c>
      <c r="F36" s="97"/>
      <c r="G36" s="97"/>
      <c r="H36" s="97"/>
      <c r="I36" s="97"/>
      <c r="J36" s="97"/>
      <c r="K36" s="97"/>
      <c r="L36" s="103"/>
    </row>
    <row r="37" spans="1:16" ht="40.5" customHeight="1" x14ac:dyDescent="0.5">
      <c r="A37" s="241"/>
      <c r="B37" s="242"/>
      <c r="C37" s="247" t="s">
        <v>90</v>
      </c>
      <c r="D37" s="248"/>
      <c r="E37" s="253" t="s">
        <v>32</v>
      </c>
      <c r="F37" s="254"/>
      <c r="G37" s="254"/>
      <c r="H37" s="254"/>
      <c r="I37" s="254"/>
      <c r="J37" s="254"/>
      <c r="K37" s="255"/>
      <c r="L37" s="122"/>
      <c r="M37" s="123"/>
      <c r="N37" s="123"/>
      <c r="O37" s="123"/>
    </row>
    <row r="38" spans="1:16" ht="20.25" customHeight="1" x14ac:dyDescent="0.5">
      <c r="A38" s="243"/>
      <c r="B38" s="244"/>
      <c r="C38" s="238" t="s">
        <v>31</v>
      </c>
      <c r="D38" s="238" t="s">
        <v>11</v>
      </c>
      <c r="E38" s="238" t="s">
        <v>3</v>
      </c>
      <c r="F38" s="238" t="s">
        <v>8</v>
      </c>
      <c r="G38" s="205" t="s">
        <v>38</v>
      </c>
      <c r="H38" s="251" t="s">
        <v>33</v>
      </c>
      <c r="I38" s="251" t="s">
        <v>77</v>
      </c>
      <c r="J38" s="262">
        <v>0.99</v>
      </c>
      <c r="K38" s="263"/>
      <c r="L38" s="122"/>
      <c r="M38" s="123"/>
      <c r="N38" s="123"/>
      <c r="O38" s="123"/>
    </row>
    <row r="39" spans="1:16" ht="38.25" customHeight="1" x14ac:dyDescent="0.5">
      <c r="A39" s="243"/>
      <c r="B39" s="244"/>
      <c r="C39" s="239"/>
      <c r="D39" s="239"/>
      <c r="E39" s="239"/>
      <c r="F39" s="239"/>
      <c r="G39" s="206"/>
      <c r="H39" s="206"/>
      <c r="I39" s="206"/>
      <c r="J39" s="249" t="s">
        <v>26</v>
      </c>
      <c r="K39" s="250"/>
      <c r="L39" s="124"/>
      <c r="M39" s="123"/>
      <c r="N39" s="123"/>
      <c r="O39" s="123"/>
    </row>
    <row r="40" spans="1:16" ht="24" customHeight="1" x14ac:dyDescent="0.5">
      <c r="A40" s="245"/>
      <c r="B40" s="246"/>
      <c r="C40" s="240"/>
      <c r="D40" s="240"/>
      <c r="E40" s="240"/>
      <c r="F40" s="240"/>
      <c r="G40" s="207"/>
      <c r="H40" s="207"/>
      <c r="I40" s="207"/>
      <c r="J40" s="125" t="s">
        <v>9</v>
      </c>
      <c r="K40" s="126" t="s">
        <v>10</v>
      </c>
      <c r="L40" s="127"/>
      <c r="N40" s="123"/>
    </row>
    <row r="41" spans="1:16" ht="43.5" customHeight="1" x14ac:dyDescent="0.5">
      <c r="A41" s="128" t="s">
        <v>37</v>
      </c>
      <c r="B41" s="129" t="s">
        <v>34</v>
      </c>
      <c r="C41" s="130">
        <f>กรอกข้อมูล!$V$1008</f>
        <v>3.0017452006980809</v>
      </c>
      <c r="D41" s="131">
        <f>กรอกข้อมูล!$V$1009</f>
        <v>0.10681541280602352</v>
      </c>
      <c r="E41" s="132">
        <f>กรอกข้อมูล!$D$1007</f>
        <v>3.5155148219076149</v>
      </c>
      <c r="F41" s="126">
        <f>กรอกข้อมูล!$D$1004</f>
        <v>13</v>
      </c>
      <c r="G41" s="133">
        <f>กรอกข้อมูล!$H$1007</f>
        <v>3.7993376573706439E-3</v>
      </c>
      <c r="H41" s="134">
        <f>กรอกข้อมูล!$G$1004</f>
        <v>4.6607142857142865</v>
      </c>
      <c r="I41" s="133">
        <f>กรอกข้อมูล!$J$1006</f>
        <v>1.3257558343006091</v>
      </c>
      <c r="J41" s="130">
        <f>กรอกข้อมูล!$L$1117</f>
        <v>0.66713998605056135</v>
      </c>
      <c r="K41" s="131">
        <f>กรอกข้อมูล!$N$1117</f>
        <v>8.654288585378012</v>
      </c>
      <c r="L41" s="127"/>
      <c r="N41" s="123"/>
    </row>
    <row r="42" spans="1:16" ht="43.5" customHeight="1" x14ac:dyDescent="0.5">
      <c r="A42" s="135"/>
      <c r="B42" s="136" t="s">
        <v>35</v>
      </c>
      <c r="C42" s="137"/>
      <c r="D42" s="138"/>
      <c r="E42" s="139">
        <f>กรอกข้อมูล!$D$1009</f>
        <v>3.3911359527321792</v>
      </c>
      <c r="F42" s="140">
        <f>กรอกข้อมูล!$D$1010</f>
        <v>9.3283844429115899</v>
      </c>
      <c r="G42" s="139">
        <f>กรอกข้อมูล!$H$1009</f>
        <v>7.5842181736292093E-3</v>
      </c>
      <c r="H42" s="140">
        <f>กรอกข้อมูล!$G$1004</f>
        <v>4.6607142857142865</v>
      </c>
      <c r="I42" s="139">
        <f>กรอกข้อมูล!$J$1008</f>
        <v>1.3743814316731331</v>
      </c>
      <c r="J42" s="141">
        <f>กรอกข้อมูล!$P$1117</f>
        <v>0.19424950906293859</v>
      </c>
      <c r="K42" s="140">
        <f>กรอกข้อมูล!$R$1117</f>
        <v>9.1271790623656344</v>
      </c>
      <c r="L42" s="127"/>
      <c r="M42" s="123"/>
      <c r="N42" s="123"/>
      <c r="O42" s="123"/>
    </row>
    <row r="43" spans="1:16" x14ac:dyDescent="0.5">
      <c r="A43" s="96"/>
      <c r="B43" s="96"/>
      <c r="C43" s="142"/>
      <c r="D43" s="142"/>
      <c r="E43" s="143"/>
      <c r="F43" s="144"/>
      <c r="G43" s="143"/>
      <c r="H43" s="144"/>
      <c r="I43" s="144"/>
      <c r="J43" s="144"/>
      <c r="K43" s="144"/>
      <c r="L43" s="127"/>
      <c r="M43" s="123"/>
      <c r="N43" s="123"/>
      <c r="O43" s="123"/>
    </row>
    <row r="44" spans="1:16" x14ac:dyDescent="0.5">
      <c r="A44" s="114" t="s">
        <v>44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115"/>
      <c r="M44" s="123"/>
      <c r="N44" s="123"/>
      <c r="O44" s="123"/>
    </row>
    <row r="45" spans="1:16" ht="46.5" customHeight="1" x14ac:dyDescent="0.5">
      <c r="A45" s="237" t="s">
        <v>116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115"/>
      <c r="M45" s="123"/>
      <c r="N45" s="123"/>
      <c r="O45" s="123"/>
    </row>
    <row r="46" spans="1:16" ht="9" customHeight="1" x14ac:dyDescent="0.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115"/>
      <c r="M46" s="123"/>
      <c r="N46" s="123"/>
      <c r="O46" s="123"/>
    </row>
    <row r="47" spans="1:16" ht="24.75" x14ac:dyDescent="0.55000000000000004">
      <c r="A47" s="99" t="s">
        <v>20</v>
      </c>
      <c r="B47" s="145" t="s">
        <v>54</v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115"/>
      <c r="N47" s="123"/>
      <c r="O47" s="123"/>
      <c r="P47" s="123"/>
    </row>
    <row r="48" spans="1:16" ht="24.75" x14ac:dyDescent="0.55000000000000004">
      <c r="A48" s="99" t="s">
        <v>21</v>
      </c>
      <c r="B48" s="145" t="s">
        <v>55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115"/>
      <c r="N48" s="123"/>
      <c r="O48" s="123"/>
      <c r="P48" s="123"/>
    </row>
    <row r="49" spans="1:16" ht="12.75" customHeight="1" x14ac:dyDescent="0.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115"/>
      <c r="M49" s="123"/>
      <c r="N49" s="123"/>
      <c r="O49" s="123"/>
    </row>
    <row r="50" spans="1:16" ht="24" x14ac:dyDescent="0.5">
      <c r="A50" s="96" t="s">
        <v>51</v>
      </c>
      <c r="B50" s="146"/>
      <c r="C50" s="96"/>
      <c r="D50" s="147">
        <f>กรอกข้อมูล!$V$1008</f>
        <v>3.0017452006980809</v>
      </c>
      <c r="E50" s="148" t="s">
        <v>50</v>
      </c>
      <c r="F50" s="147">
        <f>กรอกข้อมูล!$V$1009</f>
        <v>0.10681541280602352</v>
      </c>
      <c r="G50" s="149" t="s">
        <v>155</v>
      </c>
      <c r="H50" s="100"/>
      <c r="J50" s="150"/>
      <c r="K50" s="151">
        <f>กรอกข้อมูล!$P$1009</f>
        <v>9.0738057285156639</v>
      </c>
      <c r="M50" s="123"/>
      <c r="N50" s="152"/>
      <c r="O50" s="116"/>
      <c r="P50" s="116"/>
    </row>
    <row r="51" spans="1:16" x14ac:dyDescent="0.5">
      <c r="A51" s="153" t="str">
        <f>กรอกข้อมูล!$X$1009</f>
        <v xml:space="preserve">จึงยอมรับ H0 สรุปว่า ค่าความแปรปรวนของประชากรเท่ากัน </v>
      </c>
      <c r="B51" s="146"/>
      <c r="C51" s="117"/>
      <c r="D51" s="117"/>
      <c r="E51" s="117"/>
      <c r="F51" s="117"/>
      <c r="L51" s="115"/>
      <c r="M51" s="123"/>
      <c r="N51" s="152"/>
      <c r="O51" s="116"/>
      <c r="P51" s="116"/>
    </row>
    <row r="52" spans="1:16" x14ac:dyDescent="0.5">
      <c r="A52" s="153" t="str">
        <f>กรอกข้อมูล!$X$1010</f>
        <v>ให้ใช้สถิติทดสอบ t จาก  t-test for Equality of Means ในส่วน Equal  Variances assumed</v>
      </c>
      <c r="B52" s="146"/>
      <c r="C52" s="142"/>
      <c r="D52" s="96"/>
      <c r="E52" s="143"/>
      <c r="F52" s="144"/>
      <c r="G52" s="96"/>
      <c r="H52" s="96"/>
      <c r="I52" s="96"/>
      <c r="J52" s="154"/>
      <c r="K52" s="96"/>
      <c r="L52" s="127"/>
      <c r="M52" s="123"/>
      <c r="N52" s="152"/>
      <c r="O52" s="116"/>
      <c r="P52" s="116"/>
    </row>
    <row r="53" spans="1:16" x14ac:dyDescent="0.5">
      <c r="A53" s="100" t="s">
        <v>114</v>
      </c>
      <c r="B53" s="146"/>
      <c r="C53" s="142"/>
      <c r="D53" s="96"/>
      <c r="E53" s="143"/>
      <c r="F53" s="144"/>
      <c r="G53" s="155" t="s">
        <v>112</v>
      </c>
      <c r="H53" s="120">
        <f>กรอกข้อมูล!$AA$1008</f>
        <v>3.5155148219076149</v>
      </c>
      <c r="I53" s="100" t="s">
        <v>115</v>
      </c>
      <c r="J53" s="154"/>
      <c r="K53" s="154">
        <f>กรอกข้อมูล!$G$1010</f>
        <v>3.2498355415921263</v>
      </c>
      <c r="L53" s="127"/>
      <c r="M53" s="123"/>
      <c r="N53" s="152"/>
      <c r="O53" s="116"/>
      <c r="P53" s="116"/>
    </row>
    <row r="54" spans="1:16" x14ac:dyDescent="0.5">
      <c r="A54" s="156" t="s">
        <v>74</v>
      </c>
      <c r="B54" s="146"/>
      <c r="C54" s="142"/>
      <c r="D54" s="96"/>
      <c r="F54" s="157" t="s">
        <v>75</v>
      </c>
      <c r="G54" s="158">
        <f>กรอกข้อมูล!$AA$1007</f>
        <v>13</v>
      </c>
      <c r="I54" s="154"/>
      <c r="J54" s="154"/>
      <c r="K54" s="96"/>
      <c r="L54" s="127"/>
      <c r="M54" s="123"/>
      <c r="N54" s="152"/>
      <c r="O54" s="116"/>
      <c r="P54" s="116"/>
    </row>
    <row r="55" spans="1:16" x14ac:dyDescent="0.5">
      <c r="A55" s="156" t="s">
        <v>78</v>
      </c>
      <c r="B55" s="146"/>
      <c r="C55" s="159"/>
      <c r="D55" s="159"/>
      <c r="E55" s="159"/>
      <c r="F55" s="160"/>
      <c r="G55" s="160"/>
      <c r="I55" s="147">
        <f>กรอกข้อมูล!$AC$1008</f>
        <v>3.7993376573706439E-3</v>
      </c>
      <c r="J55" s="210" t="str">
        <f>กรอกข้อมูล!$AD$1008</f>
        <v>ซึ่งน้อยกว่า α = 0.01</v>
      </c>
      <c r="K55" s="211"/>
      <c r="L55" s="127"/>
      <c r="M55" s="123"/>
      <c r="N55" s="152"/>
      <c r="O55" s="116"/>
      <c r="P55" s="116"/>
    </row>
    <row r="56" spans="1:16" x14ac:dyDescent="0.5">
      <c r="A56" s="100" t="s">
        <v>137</v>
      </c>
      <c r="B56" s="146"/>
      <c r="C56" s="142"/>
      <c r="D56" s="96"/>
      <c r="E56" s="143"/>
      <c r="F56" s="144"/>
      <c r="G56" s="147">
        <f>กรอกข้อมูล!$G$1004</f>
        <v>4.6607142857142865</v>
      </c>
      <c r="I56" s="154"/>
      <c r="J56" s="154"/>
      <c r="K56" s="96"/>
      <c r="L56" s="127"/>
      <c r="M56" s="123"/>
      <c r="N56" s="152"/>
      <c r="O56" s="116"/>
      <c r="P56" s="116"/>
    </row>
    <row r="57" spans="1:16" ht="24.75" x14ac:dyDescent="0.55000000000000004">
      <c r="A57" s="100" t="s">
        <v>118</v>
      </c>
      <c r="B57" s="96"/>
      <c r="C57" s="159"/>
      <c r="D57" s="159"/>
      <c r="E57" s="159"/>
      <c r="F57" s="160"/>
      <c r="G57" s="160"/>
      <c r="H57" s="160"/>
      <c r="I57" s="161"/>
      <c r="J57" s="147">
        <f>กรอกข้อมูล!$AC$1007</f>
        <v>1.3257558343006091</v>
      </c>
      <c r="L57" s="127"/>
      <c r="M57" s="123"/>
      <c r="N57" s="152"/>
      <c r="O57" s="116"/>
      <c r="P57" s="116"/>
    </row>
    <row r="58" spans="1:16" x14ac:dyDescent="0.5">
      <c r="A58" s="162" t="s">
        <v>103</v>
      </c>
      <c r="B58" s="163"/>
      <c r="C58" s="164"/>
      <c r="D58" s="159"/>
      <c r="E58" s="159"/>
      <c r="F58" s="160"/>
      <c r="G58" s="160"/>
      <c r="H58" s="160"/>
      <c r="I58" s="165" t="s">
        <v>80</v>
      </c>
      <c r="L58" s="127"/>
      <c r="M58" s="123"/>
      <c r="N58" s="152"/>
      <c r="O58" s="116"/>
      <c r="P58" s="116"/>
    </row>
    <row r="59" spans="1:16" x14ac:dyDescent="0.5">
      <c r="A59" s="166">
        <f>กรอกข้อมูล!$AD$1007</f>
        <v>0.66713998605056135</v>
      </c>
      <c r="B59" s="167" t="s">
        <v>81</v>
      </c>
      <c r="C59" s="147">
        <f>กรอกข้อมูล!$AF$1007</f>
        <v>8.654288585378012</v>
      </c>
      <c r="D59" s="156" t="s">
        <v>82</v>
      </c>
      <c r="G59" s="120">
        <f>กรอกข้อมูล!$AD$1007</f>
        <v>0.66713998605056135</v>
      </c>
      <c r="H59" s="168" t="s">
        <v>79</v>
      </c>
      <c r="I59" s="147">
        <f>กรอกข้อมูล!$AF$1007</f>
        <v>8.654288585378012</v>
      </c>
      <c r="N59" s="152"/>
      <c r="O59" s="116"/>
      <c r="P59" s="116"/>
    </row>
    <row r="60" spans="1:16" x14ac:dyDescent="0.5">
      <c r="A60" s="96"/>
      <c r="B60" s="96"/>
      <c r="C60" s="96"/>
      <c r="D60" s="159"/>
      <c r="E60" s="159"/>
      <c r="F60" s="160"/>
      <c r="G60" s="160"/>
      <c r="H60" s="160"/>
      <c r="I60" s="161"/>
      <c r="J60" s="160"/>
      <c r="K60" s="147"/>
      <c r="L60" s="169"/>
      <c r="M60" s="123"/>
      <c r="N60" s="152"/>
      <c r="O60" s="116"/>
      <c r="P60" s="116"/>
    </row>
    <row r="61" spans="1:16" x14ac:dyDescent="0.5">
      <c r="A61" s="96"/>
      <c r="B61" s="146"/>
      <c r="C61" s="96"/>
      <c r="D61" s="96"/>
      <c r="E61" s="143"/>
      <c r="F61" s="144"/>
      <c r="G61" s="96"/>
      <c r="H61" s="96"/>
      <c r="I61" s="96"/>
      <c r="J61" s="154"/>
      <c r="K61" s="96"/>
      <c r="L61" s="127"/>
      <c r="M61" s="123"/>
      <c r="N61" s="152"/>
      <c r="O61" s="116"/>
      <c r="P61" s="116"/>
    </row>
    <row r="62" spans="1:16" x14ac:dyDescent="0.5">
      <c r="A62" s="96"/>
      <c r="B62" s="96"/>
      <c r="C62" s="96"/>
      <c r="D62" s="96"/>
      <c r="E62" s="143"/>
      <c r="F62" s="144"/>
      <c r="G62" s="96"/>
      <c r="H62" s="96"/>
      <c r="I62" s="96"/>
      <c r="J62" s="154"/>
      <c r="K62" s="96"/>
      <c r="L62" s="127"/>
      <c r="M62" s="123"/>
      <c r="N62" s="152"/>
      <c r="O62" s="116"/>
      <c r="P62" s="116"/>
    </row>
    <row r="63" spans="1:16" x14ac:dyDescent="0.5">
      <c r="A63" s="96"/>
      <c r="B63" s="96"/>
      <c r="C63" s="96"/>
      <c r="D63" s="96"/>
      <c r="E63" s="143"/>
      <c r="F63" s="144"/>
      <c r="G63" s="96"/>
      <c r="H63" s="96"/>
      <c r="I63" s="96"/>
      <c r="J63" s="154"/>
      <c r="K63" s="96"/>
      <c r="L63" s="127"/>
      <c r="M63" s="123"/>
      <c r="N63" s="152"/>
      <c r="O63" s="116"/>
      <c r="P63" s="116"/>
    </row>
    <row r="64" spans="1:16" x14ac:dyDescent="0.5">
      <c r="A64" s="96"/>
      <c r="B64" s="96"/>
      <c r="C64" s="96"/>
      <c r="D64" s="96"/>
      <c r="E64" s="143"/>
      <c r="F64" s="144"/>
      <c r="G64" s="96"/>
      <c r="H64" s="96"/>
      <c r="I64" s="96"/>
      <c r="J64" s="154"/>
      <c r="K64" s="96"/>
      <c r="L64" s="127"/>
      <c r="M64" s="123"/>
      <c r="N64" s="152"/>
      <c r="O64" s="116"/>
      <c r="P64" s="116"/>
    </row>
    <row r="65" spans="1:16" ht="23.25" customHeight="1" x14ac:dyDescent="0.5">
      <c r="A65" s="96"/>
      <c r="B65" s="96"/>
      <c r="C65" s="96"/>
      <c r="D65" s="96"/>
      <c r="E65" s="143"/>
      <c r="F65" s="144"/>
      <c r="G65" s="96"/>
      <c r="H65" s="96"/>
      <c r="I65" s="96"/>
      <c r="J65" s="154"/>
      <c r="K65" s="96"/>
      <c r="L65" s="127"/>
      <c r="M65" s="123"/>
      <c r="N65" s="152"/>
      <c r="O65" s="116"/>
      <c r="P65" s="116"/>
    </row>
    <row r="66" spans="1:16" x14ac:dyDescent="0.5">
      <c r="A66" s="114" t="s">
        <v>53</v>
      </c>
      <c r="B66" s="96"/>
      <c r="C66" s="142"/>
      <c r="D66" s="142"/>
      <c r="E66" s="143"/>
      <c r="F66" s="144"/>
      <c r="G66" s="143"/>
      <c r="H66" s="144"/>
      <c r="I66" s="144"/>
      <c r="J66" s="144"/>
      <c r="K66" s="144"/>
      <c r="L66" s="127"/>
      <c r="M66" s="123"/>
      <c r="N66" s="152"/>
      <c r="O66" s="116"/>
      <c r="P66" s="116"/>
    </row>
    <row r="67" spans="1:16" ht="48" customHeight="1" x14ac:dyDescent="0.5">
      <c r="A67" s="208" t="s">
        <v>93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127"/>
      <c r="M67" s="123"/>
      <c r="N67" s="152"/>
      <c r="O67" s="116"/>
      <c r="P67" s="116"/>
    </row>
    <row r="68" spans="1:16" ht="24.75" x14ac:dyDescent="0.55000000000000004">
      <c r="A68" s="99" t="s">
        <v>20</v>
      </c>
      <c r="B68" s="100" t="s">
        <v>138</v>
      </c>
      <c r="C68" s="212" t="str">
        <f>กรอกข้อมูล!$B$1</f>
        <v>คะแนน</v>
      </c>
      <c r="D68" s="212"/>
      <c r="E68" s="97" t="s">
        <v>139</v>
      </c>
      <c r="F68" s="97"/>
      <c r="G68" s="96"/>
      <c r="H68" s="96"/>
      <c r="I68" s="96"/>
      <c r="J68" s="96"/>
      <c r="K68" s="96"/>
      <c r="L68" s="127"/>
      <c r="M68" s="123"/>
      <c r="N68" s="152"/>
      <c r="O68" s="116"/>
      <c r="P68" s="116"/>
    </row>
    <row r="69" spans="1:16" ht="24.75" x14ac:dyDescent="0.55000000000000004">
      <c r="A69" s="99" t="s">
        <v>21</v>
      </c>
      <c r="B69" s="100" t="s">
        <v>130</v>
      </c>
      <c r="C69" s="212" t="str">
        <f>กรอกข้อมูล!$B$1</f>
        <v>คะแนน</v>
      </c>
      <c r="D69" s="212"/>
      <c r="E69" s="231" t="str">
        <f>กรอกข้อมูล!$AH$1007</f>
        <v>ครูต่างประเทศ</v>
      </c>
      <c r="F69" s="231"/>
      <c r="G69" s="102" t="s">
        <v>132</v>
      </c>
      <c r="H69" s="212" t="str">
        <f>กรอกข้อมูล!$AG$1007</f>
        <v>ครูไทย</v>
      </c>
      <c r="I69" s="212"/>
      <c r="J69" s="96"/>
      <c r="K69" s="96"/>
      <c r="L69" s="127"/>
      <c r="M69" s="123"/>
      <c r="N69" s="152"/>
      <c r="O69" s="116"/>
      <c r="P69" s="116"/>
    </row>
    <row r="70" spans="1:16" ht="15" customHeight="1" x14ac:dyDescent="0.5">
      <c r="A70" s="97"/>
      <c r="B70" s="97"/>
      <c r="C70" s="97"/>
      <c r="D70" s="97"/>
      <c r="E70" s="96"/>
      <c r="F70" s="97"/>
      <c r="G70" s="97"/>
      <c r="H70" s="97"/>
      <c r="I70" s="97"/>
      <c r="J70" s="97"/>
      <c r="K70" s="97"/>
      <c r="L70" s="103"/>
      <c r="N70" s="152"/>
      <c r="O70" s="116"/>
      <c r="P70" s="116"/>
    </row>
    <row r="71" spans="1:16" x14ac:dyDescent="0.5">
      <c r="A71" s="170" t="s">
        <v>123</v>
      </c>
      <c r="B71" s="170"/>
      <c r="C71" s="171"/>
      <c r="D71" s="171"/>
      <c r="E71" s="171"/>
      <c r="F71" s="171"/>
      <c r="G71" s="171"/>
      <c r="H71" s="171"/>
      <c r="I71" s="171"/>
      <c r="J71" s="171"/>
      <c r="K71" s="97"/>
      <c r="L71" s="97"/>
      <c r="N71" s="152"/>
      <c r="O71" s="116"/>
      <c r="P71" s="116"/>
    </row>
    <row r="72" spans="1:16" x14ac:dyDescent="0.5">
      <c r="A72" s="97"/>
      <c r="B72" s="172" t="s">
        <v>140</v>
      </c>
      <c r="C72" s="173"/>
      <c r="D72" s="173"/>
      <c r="E72" s="173"/>
      <c r="F72" s="173"/>
      <c r="G72" s="173"/>
      <c r="H72" s="173"/>
      <c r="I72" s="173"/>
      <c r="J72" s="173"/>
      <c r="K72" s="97"/>
      <c r="L72" s="97"/>
      <c r="N72" s="152"/>
      <c r="O72" s="116"/>
      <c r="P72" s="116"/>
    </row>
    <row r="73" spans="1:16" ht="48.75" customHeight="1" x14ac:dyDescent="0.5">
      <c r="B73" s="174"/>
      <c r="C73" s="175" t="s">
        <v>5</v>
      </c>
      <c r="D73" s="176" t="s">
        <v>1</v>
      </c>
      <c r="E73" s="177" t="s">
        <v>2</v>
      </c>
      <c r="F73" s="227" t="s">
        <v>52</v>
      </c>
      <c r="G73" s="228"/>
      <c r="H73" s="225" t="s">
        <v>3</v>
      </c>
      <c r="I73" s="226"/>
      <c r="J73" s="178" t="s">
        <v>8</v>
      </c>
      <c r="K73" s="179" t="s">
        <v>19</v>
      </c>
      <c r="L73" s="116"/>
      <c r="N73" s="152"/>
      <c r="O73" s="116"/>
      <c r="P73" s="116"/>
    </row>
    <row r="74" spans="1:16" ht="24.75" customHeight="1" x14ac:dyDescent="0.5">
      <c r="B74" s="180" t="str">
        <f>กรอกข้อมูล!$B$2</f>
        <v>ครูต่างประเทศ</v>
      </c>
      <c r="C74" s="181">
        <f>กรอกข้อมูล!B1004</f>
        <v>7</v>
      </c>
      <c r="D74" s="182">
        <f>กรอกข้อมูล!B1006</f>
        <v>8.2857142857142865</v>
      </c>
      <c r="E74" s="182">
        <f>กรอกข้อมูล!$B$1007</f>
        <v>3.1997023671109224</v>
      </c>
      <c r="F74" s="221">
        <f>กรอกข้อมูล!$G$1004</f>
        <v>4.6607142857142865</v>
      </c>
      <c r="G74" s="222"/>
      <c r="H74" s="215">
        <f>กรอกข้อมูล!$AA$1008</f>
        <v>3.5155148219076149</v>
      </c>
      <c r="I74" s="217" t="str">
        <f>กรอกข้อมูล!$Y$1008</f>
        <v>**</v>
      </c>
      <c r="J74" s="219">
        <f>กรอกข้อมูล!$AA$1007</f>
        <v>13</v>
      </c>
      <c r="K74" s="213">
        <f>กรอกข้อมูล!$Y$1007</f>
        <v>1.8996688286853219E-3</v>
      </c>
      <c r="L74" s="116"/>
    </row>
    <row r="75" spans="1:16" ht="24.75" customHeight="1" x14ac:dyDescent="0.5">
      <c r="B75" s="183" t="str">
        <f>กรอกข้อมูล!$C$2</f>
        <v>ครูไทย</v>
      </c>
      <c r="C75" s="184">
        <f>กรอกข้อมูล!C1004</f>
        <v>8</v>
      </c>
      <c r="D75" s="185">
        <f>กรอกข้อมูล!C1006</f>
        <v>3.625</v>
      </c>
      <c r="E75" s="185">
        <f>กรอกข้อมูล!$C$1007</f>
        <v>1.8468119248354136</v>
      </c>
      <c r="F75" s="223"/>
      <c r="G75" s="224"/>
      <c r="H75" s="216"/>
      <c r="I75" s="218"/>
      <c r="J75" s="220"/>
      <c r="K75" s="214"/>
      <c r="L75" s="116"/>
    </row>
    <row r="76" spans="1:16" ht="12.75" customHeight="1" x14ac:dyDescent="0.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</row>
    <row r="77" spans="1:16" x14ac:dyDescent="0.5">
      <c r="A77" s="97"/>
      <c r="B77" s="186" t="s">
        <v>124</v>
      </c>
      <c r="C77" s="187"/>
      <c r="D77" s="187"/>
      <c r="E77" s="187"/>
      <c r="F77" s="187"/>
      <c r="G77" s="187"/>
      <c r="H77" s="187"/>
      <c r="I77" s="188" t="str">
        <f>กรอกข้อมูล!$B$2</f>
        <v>ครูต่างประเทศ</v>
      </c>
      <c r="J77" s="186" t="s">
        <v>141</v>
      </c>
      <c r="K77" s="187"/>
      <c r="L77" s="101"/>
    </row>
    <row r="78" spans="1:16" x14ac:dyDescent="0.5">
      <c r="A78" s="98" t="s">
        <v>125</v>
      </c>
      <c r="B78" s="189">
        <f>กรอกข้อมูล!B1006</f>
        <v>8.2857142857142865</v>
      </c>
      <c r="C78" s="155" t="str">
        <f>กรอกข้อมูล!$B$1</f>
        <v>คะแนน</v>
      </c>
      <c r="D78" s="190" t="str">
        <f>กรอกข้อมูล!$C$2</f>
        <v>ครูไทย</v>
      </c>
      <c r="E78" s="186" t="s">
        <v>142</v>
      </c>
      <c r="G78" s="189">
        <f>กรอกข้อมูล!C1006</f>
        <v>3.625</v>
      </c>
      <c r="H78" s="186" t="str">
        <f>กรอกข้อมูล!$B$1</f>
        <v>คะแนน</v>
      </c>
      <c r="I78" s="100" t="s">
        <v>143</v>
      </c>
      <c r="L78" s="191"/>
    </row>
    <row r="79" spans="1:16" x14ac:dyDescent="0.5">
      <c r="A79" s="186" t="s">
        <v>126</v>
      </c>
      <c r="B79" s="171"/>
      <c r="C79" s="192">
        <f>กรอกข้อมูล!$G$1004</f>
        <v>4.6607142857142865</v>
      </c>
      <c r="D79" s="186" t="str">
        <f>กรอกข้อมูล!$B$1</f>
        <v>คะแนน</v>
      </c>
      <c r="E79" s="155" t="s">
        <v>144</v>
      </c>
      <c r="F79" s="189"/>
      <c r="J79" s="193"/>
      <c r="L79" s="191"/>
    </row>
    <row r="80" spans="1:16" x14ac:dyDescent="0.5">
      <c r="A80" s="252" t="str">
        <f>กรอกข้อมูล!$AH$1007</f>
        <v>ครูต่างประเทศ</v>
      </c>
      <c r="B80" s="252"/>
      <c r="C80" s="194" t="s">
        <v>56</v>
      </c>
      <c r="D80" s="230" t="str">
        <f>กรอกข้อมูล!$AG$1007</f>
        <v>ครูไทย</v>
      </c>
      <c r="E80" s="230"/>
      <c r="F80" s="97" t="str">
        <f>กรอกข้อมูล!$AF$1008</f>
        <v>สูงกว่าอย่างมีนัยสำคัญทางสถิติที่ระดับ .01</v>
      </c>
      <c r="H80" s="191"/>
      <c r="I80" s="191"/>
      <c r="J80" s="191"/>
      <c r="K80" s="191"/>
      <c r="L80" s="191"/>
    </row>
    <row r="81" spans="1:12" x14ac:dyDescent="0.5">
      <c r="B81" s="97"/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1:12" x14ac:dyDescent="0.5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</row>
  </sheetData>
  <sheetProtection password="F9E0" sheet="1" objects="1" scenarios="1"/>
  <mergeCells count="43">
    <mergeCell ref="D80:E80"/>
    <mergeCell ref="A80:B80"/>
    <mergeCell ref="C2:D2"/>
    <mergeCell ref="C3:D3"/>
    <mergeCell ref="D11:E11"/>
    <mergeCell ref="D12:E12"/>
    <mergeCell ref="C68:D68"/>
    <mergeCell ref="E38:E40"/>
    <mergeCell ref="E37:K37"/>
    <mergeCell ref="E6:F6"/>
    <mergeCell ref="G6:H6"/>
    <mergeCell ref="I6:J6"/>
    <mergeCell ref="E7:F7"/>
    <mergeCell ref="G7:H7"/>
    <mergeCell ref="I7:J7"/>
    <mergeCell ref="J38:K38"/>
    <mergeCell ref="E3:F3"/>
    <mergeCell ref="H3:I3"/>
    <mergeCell ref="E69:F69"/>
    <mergeCell ref="H69:I69"/>
    <mergeCell ref="E8:F8"/>
    <mergeCell ref="G8:H8"/>
    <mergeCell ref="I8:J8"/>
    <mergeCell ref="A45:K45"/>
    <mergeCell ref="D38:D40"/>
    <mergeCell ref="C38:C40"/>
    <mergeCell ref="A37:B40"/>
    <mergeCell ref="C37:D37"/>
    <mergeCell ref="F38:F40"/>
    <mergeCell ref="J39:K39"/>
    <mergeCell ref="I38:I40"/>
    <mergeCell ref="H38:H40"/>
    <mergeCell ref="G38:G40"/>
    <mergeCell ref="A67:K67"/>
    <mergeCell ref="J55:K55"/>
    <mergeCell ref="C69:D69"/>
    <mergeCell ref="K74:K75"/>
    <mergeCell ref="H74:H75"/>
    <mergeCell ref="I74:I75"/>
    <mergeCell ref="J74:J75"/>
    <mergeCell ref="F74:G75"/>
    <mergeCell ref="H73:I73"/>
    <mergeCell ref="F73:G73"/>
  </mergeCells>
  <pageMargins left="0.55118110236220474" right="0.55118110236220474" top="0.74803149606299213" bottom="0.74803149606299213" header="0.31496062992125984" footer="0.31496062992125984"/>
  <pageSetup paperSize="9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82"/>
  <sheetViews>
    <sheetView showGridLines="0" workbookViewId="0"/>
  </sheetViews>
  <sheetFormatPr defaultRowHeight="23.25" x14ac:dyDescent="0.5"/>
  <cols>
    <col min="1" max="1" width="7.83203125" style="98" customWidth="1"/>
    <col min="2" max="2" width="14.5" style="98" customWidth="1"/>
    <col min="3" max="3" width="9.83203125" style="98" customWidth="1"/>
    <col min="4" max="4" width="10.6640625" style="98" customWidth="1"/>
    <col min="5" max="5" width="7.83203125" style="98" customWidth="1"/>
    <col min="6" max="6" width="12.83203125" style="98" customWidth="1"/>
    <col min="7" max="7" width="10.6640625" style="98" customWidth="1"/>
    <col min="8" max="8" width="9.6640625" style="98" customWidth="1"/>
    <col min="9" max="10" width="9.5" style="98" customWidth="1"/>
    <col min="11" max="11" width="8.5" style="98" customWidth="1"/>
    <col min="12" max="12" width="13.1640625" style="98" customWidth="1"/>
    <col min="13" max="14" width="9.33203125" style="98"/>
    <col min="15" max="15" width="20.5" style="98" customWidth="1"/>
    <col min="16" max="16" width="20.83203125" style="98" customWidth="1"/>
    <col min="17" max="16384" width="9.33203125" style="98"/>
  </cols>
  <sheetData>
    <row r="1" spans="1:12" x14ac:dyDescent="0.5">
      <c r="A1" s="96" t="s">
        <v>28</v>
      </c>
      <c r="B1" s="97"/>
      <c r="C1" s="97"/>
      <c r="D1" s="97"/>
      <c r="E1" s="97"/>
      <c r="F1" s="97"/>
      <c r="G1" s="97"/>
      <c r="H1" s="97"/>
      <c r="I1" s="97"/>
      <c r="J1" s="97"/>
      <c r="K1" s="97"/>
      <c r="L1" s="97"/>
    </row>
    <row r="2" spans="1:12" ht="24.75" x14ac:dyDescent="0.55000000000000004">
      <c r="A2" s="99" t="s">
        <v>20</v>
      </c>
      <c r="B2" s="100" t="s">
        <v>130</v>
      </c>
      <c r="C2" s="230" t="str">
        <f>กรอกข้อมูล!$B$1</f>
        <v>คะแนน</v>
      </c>
      <c r="D2" s="230"/>
      <c r="E2" s="97" t="s">
        <v>131</v>
      </c>
      <c r="H2" s="97"/>
      <c r="I2" s="101"/>
      <c r="J2" s="97"/>
      <c r="K2" s="97"/>
      <c r="L2" s="97"/>
    </row>
    <row r="3" spans="1:12" ht="24.75" x14ac:dyDescent="0.55000000000000004">
      <c r="A3" s="99" t="s">
        <v>21</v>
      </c>
      <c r="B3" s="100" t="s">
        <v>130</v>
      </c>
      <c r="C3" s="230" t="str">
        <f>กรอกข้อมูล!$B$1</f>
        <v>คะแนน</v>
      </c>
      <c r="D3" s="230"/>
      <c r="E3" s="229" t="str">
        <f>กรอกข้อมูล!$AH$1012</f>
        <v>ครูต่างประเทศ</v>
      </c>
      <c r="F3" s="229"/>
      <c r="G3" s="102" t="s">
        <v>132</v>
      </c>
      <c r="H3" s="230" t="str">
        <f>กรอกข้อมูล!$AG$1012</f>
        <v>ครูไทย</v>
      </c>
      <c r="I3" s="230"/>
      <c r="J3" s="97"/>
      <c r="K3" s="97"/>
      <c r="L3" s="97"/>
    </row>
    <row r="4" spans="1:12" ht="9.75" customHeight="1" x14ac:dyDescent="0.5">
      <c r="A4" s="97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</row>
    <row r="5" spans="1:12" x14ac:dyDescent="0.5">
      <c r="A5" s="97"/>
      <c r="B5" s="97"/>
      <c r="C5" s="97"/>
      <c r="D5" s="97"/>
      <c r="E5" s="96" t="s">
        <v>30</v>
      </c>
      <c r="F5" s="97"/>
      <c r="G5" s="97"/>
      <c r="H5" s="97"/>
      <c r="I5" s="97"/>
      <c r="J5" s="97"/>
      <c r="K5" s="97"/>
      <c r="L5" s="97"/>
    </row>
    <row r="6" spans="1:12" x14ac:dyDescent="0.5">
      <c r="A6" s="103"/>
      <c r="B6" s="104"/>
      <c r="C6" s="105" t="s">
        <v>36</v>
      </c>
      <c r="D6" s="106" t="s">
        <v>5</v>
      </c>
      <c r="E6" s="256" t="s">
        <v>1</v>
      </c>
      <c r="F6" s="256"/>
      <c r="G6" s="256" t="s">
        <v>6</v>
      </c>
      <c r="H6" s="256"/>
      <c r="I6" s="256" t="s">
        <v>7</v>
      </c>
      <c r="J6" s="256"/>
      <c r="K6" s="97"/>
      <c r="L6" s="97"/>
    </row>
    <row r="7" spans="1:12" x14ac:dyDescent="0.5">
      <c r="A7" s="103"/>
      <c r="B7" s="107" t="s">
        <v>37</v>
      </c>
      <c r="C7" s="195" t="str">
        <f>กรอกข้อมูล!$B$2</f>
        <v>ครูต่างประเทศ</v>
      </c>
      <c r="D7" s="109">
        <f>กรอกข้อมูล!B1004</f>
        <v>7</v>
      </c>
      <c r="E7" s="264">
        <f>กรอกข้อมูล!B1006</f>
        <v>8.2857142857142865</v>
      </c>
      <c r="F7" s="265"/>
      <c r="G7" s="257">
        <f>กรอกข้อมูล!$B$1007</f>
        <v>3.1997023671109224</v>
      </c>
      <c r="H7" s="258"/>
      <c r="I7" s="266">
        <f>กรอกข้อมูล!B1008</f>
        <v>1.2093738189714567</v>
      </c>
      <c r="J7" s="258"/>
      <c r="K7" s="97"/>
      <c r="L7" s="97"/>
    </row>
    <row r="8" spans="1:12" x14ac:dyDescent="0.5">
      <c r="A8" s="110"/>
      <c r="B8" s="111"/>
      <c r="C8" s="196" t="str">
        <f>กรอกข้อมูล!$C$2</f>
        <v>ครูไทย</v>
      </c>
      <c r="D8" s="113">
        <f>กรอกข้อมูล!C1004</f>
        <v>8</v>
      </c>
      <c r="E8" s="267">
        <f>กรอกข้อมูล!C1006</f>
        <v>3.625</v>
      </c>
      <c r="F8" s="268"/>
      <c r="G8" s="232">
        <f>กรอกข้อมูล!$C$1007</f>
        <v>1.8468119248354136</v>
      </c>
      <c r="H8" s="233"/>
      <c r="I8" s="269">
        <f>กรอกข้อมูล!C1008</f>
        <v>0.65294661781365071</v>
      </c>
      <c r="J8" s="233"/>
      <c r="K8" s="97"/>
      <c r="L8" s="97"/>
    </row>
    <row r="9" spans="1:12" ht="15" customHeight="1" x14ac:dyDescent="0.5">
      <c r="A9" s="97"/>
      <c r="B9" s="97"/>
      <c r="C9" s="97"/>
      <c r="D9" s="97"/>
      <c r="E9" s="97"/>
      <c r="F9" s="97"/>
      <c r="G9" s="97"/>
      <c r="H9" s="97"/>
      <c r="I9" s="97"/>
      <c r="J9" s="97"/>
      <c r="K9" s="97"/>
      <c r="L9" s="97"/>
    </row>
    <row r="10" spans="1:12" s="116" customFormat="1" x14ac:dyDescent="0.5">
      <c r="A10" s="114" t="s">
        <v>44</v>
      </c>
      <c r="B10" s="96"/>
      <c r="C10" s="96"/>
      <c r="D10" s="96"/>
      <c r="E10" s="96"/>
      <c r="F10" s="96"/>
      <c r="G10" s="96"/>
      <c r="H10" s="96"/>
      <c r="I10" s="96"/>
      <c r="J10" s="96"/>
      <c r="K10" s="96"/>
      <c r="L10" s="115"/>
    </row>
    <row r="11" spans="1:12" s="116" customFormat="1" x14ac:dyDescent="0.5">
      <c r="A11" s="96" t="s">
        <v>47</v>
      </c>
      <c r="B11" s="96"/>
      <c r="C11" s="96"/>
      <c r="D11" s="96" t="str">
        <f>กรอกข้อมูล!$B$2</f>
        <v>ครูต่างประเทศ</v>
      </c>
      <c r="E11" s="98"/>
      <c r="F11" s="98"/>
      <c r="G11" s="96"/>
      <c r="H11" s="96"/>
      <c r="I11" s="96"/>
      <c r="J11" s="96"/>
      <c r="K11" s="96"/>
      <c r="L11" s="115"/>
    </row>
    <row r="12" spans="1:12" s="116" customFormat="1" x14ac:dyDescent="0.5">
      <c r="A12" s="114"/>
      <c r="B12" s="96"/>
      <c r="C12" s="96" t="s">
        <v>48</v>
      </c>
      <c r="D12" s="96" t="str">
        <f>กรอกข้อมูล!$C$2</f>
        <v>ครูไทย</v>
      </c>
      <c r="E12" s="96"/>
      <c r="F12" s="96"/>
      <c r="G12" s="96"/>
      <c r="H12" s="96"/>
      <c r="I12" s="96"/>
      <c r="J12" s="96"/>
      <c r="K12" s="96"/>
      <c r="L12" s="115"/>
    </row>
    <row r="13" spans="1:12" s="116" customFormat="1" x14ac:dyDescent="0.5">
      <c r="A13" s="96" t="s">
        <v>49</v>
      </c>
      <c r="B13" s="96"/>
      <c r="C13" s="96"/>
      <c r="D13" s="96"/>
      <c r="E13" s="117" t="str">
        <f>กรอกข้อมูล!$B$2</f>
        <v>ครูต่างประเทศ</v>
      </c>
      <c r="F13" s="96" t="s">
        <v>46</v>
      </c>
      <c r="G13" s="118">
        <f>กรอกข้อมูล!B1004</f>
        <v>7</v>
      </c>
      <c r="H13" s="96" t="s">
        <v>45</v>
      </c>
      <c r="I13" s="96"/>
      <c r="J13" s="96"/>
      <c r="K13" s="96"/>
      <c r="L13" s="115"/>
    </row>
    <row r="14" spans="1:12" s="116" customFormat="1" x14ac:dyDescent="0.5">
      <c r="A14" s="96"/>
      <c r="B14" s="96"/>
      <c r="C14" s="96"/>
      <c r="D14" s="96"/>
      <c r="E14" s="117" t="str">
        <f>กรอกข้อมูล!$C$2</f>
        <v>ครูไทย</v>
      </c>
      <c r="F14" s="96" t="s">
        <v>46</v>
      </c>
      <c r="G14" s="118">
        <f>กรอกข้อมูล!C1004</f>
        <v>8</v>
      </c>
      <c r="H14" s="96" t="s">
        <v>45</v>
      </c>
      <c r="I14" s="96"/>
      <c r="J14" s="96"/>
      <c r="K14" s="96"/>
      <c r="L14" s="115"/>
    </row>
    <row r="15" spans="1:12" s="116" customFormat="1" x14ac:dyDescent="0.5">
      <c r="A15" s="100" t="s">
        <v>128</v>
      </c>
      <c r="B15" s="96"/>
      <c r="C15" s="96"/>
      <c r="D15" s="96"/>
      <c r="E15" s="117" t="str">
        <f>กรอกข้อมูล!$B$2</f>
        <v>ครูต่างประเทศ</v>
      </c>
      <c r="F15" s="96" t="s">
        <v>46</v>
      </c>
      <c r="G15" s="119">
        <f>กรอกข้อมูล!B1006</f>
        <v>8.2857142857142865</v>
      </c>
      <c r="H15" s="101" t="str">
        <f>กรอกข้อมูล!$B$1</f>
        <v>คะแนน</v>
      </c>
      <c r="I15" s="96"/>
      <c r="J15" s="96"/>
      <c r="K15" s="96"/>
      <c r="L15" s="115"/>
    </row>
    <row r="16" spans="1:12" s="116" customFormat="1" x14ac:dyDescent="0.5">
      <c r="A16" s="100" t="s">
        <v>129</v>
      </c>
      <c r="B16" s="96"/>
      <c r="C16" s="96"/>
      <c r="D16" s="96"/>
      <c r="E16" s="117" t="str">
        <f>กรอกข้อมูล!$C$2</f>
        <v>ครูไทย</v>
      </c>
      <c r="F16" s="96" t="s">
        <v>46</v>
      </c>
      <c r="G16" s="119">
        <f>กรอกข้อมูล!C1006</f>
        <v>3.625</v>
      </c>
      <c r="H16" s="101" t="str">
        <f>กรอกข้อมูล!$C$1</f>
        <v>คะแนน</v>
      </c>
      <c r="I16" s="96"/>
      <c r="J16" s="96"/>
      <c r="K16" s="96"/>
      <c r="L16" s="115"/>
    </row>
    <row r="17" spans="1:12" s="116" customFormat="1" x14ac:dyDescent="0.5">
      <c r="A17" s="100" t="s">
        <v>133</v>
      </c>
      <c r="B17" s="96"/>
      <c r="C17" s="96"/>
      <c r="D17" s="96"/>
      <c r="E17" s="96"/>
      <c r="F17" s="96"/>
      <c r="G17" s="117" t="str">
        <f>กรอกข้อมูล!$B$2</f>
        <v>ครูต่างประเทศ</v>
      </c>
      <c r="H17" s="96" t="s">
        <v>46</v>
      </c>
      <c r="I17" s="120">
        <f>กรอกข้อมูล!$B$1007</f>
        <v>3.1997023671109224</v>
      </c>
      <c r="J17" s="101" t="str">
        <f>กรอกข้อมูล!$B$1</f>
        <v>คะแนน</v>
      </c>
      <c r="K17" s="96"/>
      <c r="L17" s="115"/>
    </row>
    <row r="18" spans="1:12" s="116" customFormat="1" x14ac:dyDescent="0.5">
      <c r="A18" s="100" t="s">
        <v>134</v>
      </c>
      <c r="B18" s="96"/>
      <c r="C18" s="96"/>
      <c r="D18" s="96"/>
      <c r="E18" s="96"/>
      <c r="F18" s="96"/>
      <c r="G18" s="117" t="str">
        <f>กรอกข้อมูล!$C$2</f>
        <v>ครูไทย</v>
      </c>
      <c r="H18" s="96" t="s">
        <v>46</v>
      </c>
      <c r="I18" s="120">
        <f>กรอกข้อมูล!$C$1007</f>
        <v>1.8468119248354136</v>
      </c>
      <c r="J18" s="101" t="str">
        <f>กรอกข้อมูล!$C$1</f>
        <v>คะแนน</v>
      </c>
      <c r="K18" s="96"/>
      <c r="L18" s="115"/>
    </row>
    <row r="19" spans="1:12" s="116" customFormat="1" x14ac:dyDescent="0.5">
      <c r="A19" s="100" t="s">
        <v>135</v>
      </c>
      <c r="B19" s="96"/>
      <c r="C19" s="96"/>
      <c r="D19" s="96"/>
      <c r="E19" s="96"/>
      <c r="F19" s="96"/>
      <c r="G19" s="96"/>
      <c r="H19" s="117" t="str">
        <f>กรอกข้อมูล!$B$2</f>
        <v>ครูต่างประเทศ</v>
      </c>
      <c r="I19" s="96" t="s">
        <v>46</v>
      </c>
      <c r="J19" s="120">
        <f>กรอกข้อมูล!B1008</f>
        <v>1.2093738189714567</v>
      </c>
      <c r="K19" s="101" t="str">
        <f>กรอกข้อมูล!$B$1</f>
        <v>คะแนน</v>
      </c>
      <c r="L19" s="115"/>
    </row>
    <row r="20" spans="1:12" s="116" customFormat="1" x14ac:dyDescent="0.5">
      <c r="A20" s="100" t="s">
        <v>136</v>
      </c>
      <c r="B20" s="96"/>
      <c r="C20" s="96"/>
      <c r="D20" s="96"/>
      <c r="E20" s="96"/>
      <c r="F20" s="96"/>
      <c r="G20" s="96"/>
      <c r="H20" s="117" t="str">
        <f>กรอกข้อมูล!$C$2</f>
        <v>ครูไทย</v>
      </c>
      <c r="I20" s="96" t="s">
        <v>46</v>
      </c>
      <c r="J20" s="120">
        <f>กรอกข้อมูล!C1008</f>
        <v>0.65294661781365071</v>
      </c>
      <c r="K20" s="101" t="str">
        <f>กรอกข้อมูล!$C$1</f>
        <v>คะแนน</v>
      </c>
      <c r="L20" s="115"/>
    </row>
    <row r="21" spans="1:12" s="116" customFormat="1" x14ac:dyDescent="0.5">
      <c r="A21" s="96"/>
      <c r="B21" s="96"/>
      <c r="C21" s="96"/>
      <c r="D21" s="96"/>
      <c r="E21" s="96"/>
      <c r="F21" s="96"/>
      <c r="G21" s="96"/>
      <c r="H21" s="96"/>
      <c r="I21" s="96"/>
      <c r="J21" s="121"/>
      <c r="K21" s="96"/>
      <c r="L21" s="115"/>
    </row>
    <row r="22" spans="1:12" s="116" customFormat="1" x14ac:dyDescent="0.5">
      <c r="A22" s="96"/>
      <c r="B22" s="96"/>
      <c r="C22" s="96"/>
      <c r="D22" s="96"/>
      <c r="E22" s="96"/>
      <c r="F22" s="96"/>
      <c r="G22" s="96"/>
      <c r="H22" s="96"/>
      <c r="I22" s="96"/>
      <c r="J22" s="121"/>
      <c r="K22" s="96"/>
      <c r="L22" s="115"/>
    </row>
    <row r="23" spans="1:12" s="116" customFormat="1" x14ac:dyDescent="0.5">
      <c r="A23" s="96"/>
      <c r="B23" s="96"/>
      <c r="C23" s="96"/>
      <c r="D23" s="96"/>
      <c r="E23" s="96"/>
      <c r="F23" s="96"/>
      <c r="G23" s="96"/>
      <c r="H23" s="96"/>
      <c r="I23" s="96"/>
      <c r="J23" s="121"/>
      <c r="K23" s="96"/>
      <c r="L23" s="115"/>
    </row>
    <row r="24" spans="1:12" s="116" customFormat="1" x14ac:dyDescent="0.5">
      <c r="A24" s="96"/>
      <c r="B24" s="96"/>
      <c r="C24" s="96"/>
      <c r="D24" s="96"/>
      <c r="E24" s="96"/>
      <c r="F24" s="96"/>
      <c r="G24" s="96"/>
      <c r="H24" s="96"/>
      <c r="I24" s="96"/>
      <c r="J24" s="121"/>
      <c r="K24" s="96"/>
      <c r="L24" s="115"/>
    </row>
    <row r="25" spans="1:12" s="116" customFormat="1" x14ac:dyDescent="0.5">
      <c r="A25" s="96"/>
      <c r="B25" s="96"/>
      <c r="C25" s="96"/>
      <c r="D25" s="96"/>
      <c r="E25" s="96"/>
      <c r="F25" s="96"/>
      <c r="G25" s="96"/>
      <c r="H25" s="96"/>
      <c r="I25" s="96"/>
      <c r="J25" s="121"/>
      <c r="K25" s="96"/>
      <c r="L25" s="115"/>
    </row>
    <row r="26" spans="1:12" s="116" customFormat="1" x14ac:dyDescent="0.5">
      <c r="A26" s="96"/>
      <c r="B26" s="96"/>
      <c r="C26" s="96"/>
      <c r="D26" s="96"/>
      <c r="E26" s="96"/>
      <c r="F26" s="96"/>
      <c r="G26" s="96"/>
      <c r="H26" s="96"/>
      <c r="I26" s="96"/>
      <c r="J26" s="121"/>
      <c r="K26" s="96"/>
      <c r="L26" s="115"/>
    </row>
    <row r="27" spans="1:12" s="116" customFormat="1" x14ac:dyDescent="0.5">
      <c r="A27" s="96"/>
      <c r="B27" s="96"/>
      <c r="C27" s="96"/>
      <c r="D27" s="96"/>
      <c r="E27" s="96"/>
      <c r="F27" s="96"/>
      <c r="G27" s="96"/>
      <c r="H27" s="96"/>
      <c r="I27" s="96"/>
      <c r="J27" s="121"/>
      <c r="K27" s="96"/>
      <c r="L27" s="115"/>
    </row>
    <row r="28" spans="1:12" s="116" customFormat="1" x14ac:dyDescent="0.5">
      <c r="A28" s="96"/>
      <c r="B28" s="96"/>
      <c r="C28" s="96"/>
      <c r="D28" s="96"/>
      <c r="E28" s="96"/>
      <c r="F28" s="96"/>
      <c r="G28" s="96"/>
      <c r="H28" s="96"/>
      <c r="I28" s="96"/>
      <c r="J28" s="121"/>
      <c r="K28" s="96"/>
      <c r="L28" s="115"/>
    </row>
    <row r="29" spans="1:12" s="116" customFormat="1" x14ac:dyDescent="0.5">
      <c r="A29" s="96"/>
      <c r="B29" s="96"/>
      <c r="C29" s="96"/>
      <c r="D29" s="96"/>
      <c r="E29" s="96"/>
      <c r="F29" s="96"/>
      <c r="G29" s="96"/>
      <c r="H29" s="96"/>
      <c r="I29" s="96"/>
      <c r="J29" s="121"/>
      <c r="K29" s="96"/>
      <c r="L29" s="115"/>
    </row>
    <row r="30" spans="1:12" s="116" customFormat="1" x14ac:dyDescent="0.5">
      <c r="A30" s="96"/>
      <c r="B30" s="96"/>
      <c r="C30" s="96"/>
      <c r="D30" s="96"/>
      <c r="E30" s="96"/>
      <c r="F30" s="96"/>
      <c r="G30" s="96"/>
      <c r="H30" s="96"/>
      <c r="I30" s="96"/>
      <c r="J30" s="121"/>
      <c r="K30" s="96"/>
      <c r="L30" s="115"/>
    </row>
    <row r="31" spans="1:12" s="116" customFormat="1" x14ac:dyDescent="0.5">
      <c r="A31" s="96"/>
      <c r="B31" s="96"/>
      <c r="C31" s="96"/>
      <c r="D31" s="96"/>
      <c r="E31" s="96"/>
      <c r="F31" s="96"/>
      <c r="G31" s="96"/>
      <c r="H31" s="96"/>
      <c r="I31" s="96"/>
      <c r="J31" s="121"/>
      <c r="K31" s="96"/>
      <c r="L31" s="115"/>
    </row>
    <row r="32" spans="1:12" s="116" customFormat="1" x14ac:dyDescent="0.5">
      <c r="A32" s="96"/>
      <c r="B32" s="96"/>
      <c r="C32" s="96"/>
      <c r="D32" s="96"/>
      <c r="E32" s="96"/>
      <c r="F32" s="96"/>
      <c r="G32" s="96"/>
      <c r="H32" s="96"/>
      <c r="I32" s="96"/>
      <c r="J32" s="121"/>
      <c r="K32" s="96"/>
      <c r="L32" s="115"/>
    </row>
    <row r="33" spans="1:16" s="116" customFormat="1" x14ac:dyDescent="0.5">
      <c r="A33" s="96"/>
      <c r="B33" s="96"/>
      <c r="C33" s="96"/>
      <c r="D33" s="96"/>
      <c r="E33" s="96"/>
      <c r="F33" s="96"/>
      <c r="G33" s="96"/>
      <c r="H33" s="96"/>
      <c r="I33" s="96"/>
      <c r="J33" s="121"/>
      <c r="K33" s="96"/>
      <c r="L33" s="115"/>
    </row>
    <row r="34" spans="1:16" s="116" customFormat="1" x14ac:dyDescent="0.5">
      <c r="A34" s="96"/>
      <c r="B34" s="96"/>
      <c r="C34" s="96"/>
      <c r="D34" s="96"/>
      <c r="E34" s="96"/>
      <c r="F34" s="96"/>
      <c r="G34" s="96"/>
      <c r="H34" s="96"/>
      <c r="I34" s="96"/>
      <c r="J34" s="121"/>
      <c r="K34" s="96"/>
      <c r="L34" s="115"/>
    </row>
    <row r="35" spans="1:16" s="116" customFormat="1" ht="12" customHeight="1" x14ac:dyDescent="0.5">
      <c r="A35" s="96"/>
      <c r="B35" s="96"/>
      <c r="C35" s="96"/>
      <c r="D35" s="96"/>
      <c r="E35" s="96"/>
      <c r="F35" s="96"/>
      <c r="G35" s="96"/>
      <c r="H35" s="96"/>
      <c r="I35" s="96"/>
      <c r="J35" s="121"/>
      <c r="K35" s="96"/>
      <c r="L35" s="115"/>
    </row>
    <row r="36" spans="1:16" x14ac:dyDescent="0.5">
      <c r="A36" s="97"/>
      <c r="B36" s="97"/>
      <c r="C36" s="97"/>
      <c r="D36" s="97"/>
      <c r="E36" s="96" t="s">
        <v>29</v>
      </c>
      <c r="F36" s="97"/>
      <c r="G36" s="97"/>
      <c r="H36" s="97"/>
      <c r="I36" s="97"/>
      <c r="J36" s="97"/>
      <c r="K36" s="97"/>
      <c r="L36" s="103"/>
    </row>
    <row r="37" spans="1:16" ht="40.5" customHeight="1" x14ac:dyDescent="0.5">
      <c r="A37" s="241"/>
      <c r="B37" s="242"/>
      <c r="C37" s="247" t="s">
        <v>90</v>
      </c>
      <c r="D37" s="248"/>
      <c r="E37" s="253" t="s">
        <v>32</v>
      </c>
      <c r="F37" s="254"/>
      <c r="G37" s="254"/>
      <c r="H37" s="254"/>
      <c r="I37" s="254"/>
      <c r="J37" s="254"/>
      <c r="K37" s="255"/>
      <c r="L37" s="122"/>
      <c r="M37" s="123"/>
      <c r="N37" s="123"/>
      <c r="O37" s="123"/>
    </row>
    <row r="38" spans="1:16" ht="20.25" customHeight="1" x14ac:dyDescent="0.5">
      <c r="A38" s="243"/>
      <c r="B38" s="244"/>
      <c r="C38" s="238" t="s">
        <v>31</v>
      </c>
      <c r="D38" s="238" t="s">
        <v>11</v>
      </c>
      <c r="E38" s="238" t="s">
        <v>3</v>
      </c>
      <c r="F38" s="238" t="s">
        <v>8</v>
      </c>
      <c r="G38" s="205" t="s">
        <v>38</v>
      </c>
      <c r="H38" s="251" t="s">
        <v>33</v>
      </c>
      <c r="I38" s="251" t="s">
        <v>77</v>
      </c>
      <c r="J38" s="262">
        <v>0.95</v>
      </c>
      <c r="K38" s="263"/>
      <c r="L38" s="122"/>
      <c r="M38" s="123"/>
      <c r="N38" s="123"/>
      <c r="O38" s="123"/>
    </row>
    <row r="39" spans="1:16" ht="38.25" customHeight="1" x14ac:dyDescent="0.5">
      <c r="A39" s="243"/>
      <c r="B39" s="244"/>
      <c r="C39" s="239"/>
      <c r="D39" s="239"/>
      <c r="E39" s="239"/>
      <c r="F39" s="239"/>
      <c r="G39" s="206"/>
      <c r="H39" s="206"/>
      <c r="I39" s="206"/>
      <c r="J39" s="249" t="s">
        <v>26</v>
      </c>
      <c r="K39" s="250"/>
      <c r="L39" s="124"/>
      <c r="M39" s="123"/>
      <c r="N39" s="123"/>
      <c r="O39" s="123"/>
    </row>
    <row r="40" spans="1:16" ht="24" customHeight="1" x14ac:dyDescent="0.5">
      <c r="A40" s="245"/>
      <c r="B40" s="246"/>
      <c r="C40" s="240"/>
      <c r="D40" s="240"/>
      <c r="E40" s="240"/>
      <c r="F40" s="240"/>
      <c r="G40" s="207"/>
      <c r="H40" s="207"/>
      <c r="I40" s="207"/>
      <c r="J40" s="125" t="s">
        <v>9</v>
      </c>
      <c r="K40" s="126" t="s">
        <v>10</v>
      </c>
      <c r="L40" s="127"/>
      <c r="N40" s="123"/>
    </row>
    <row r="41" spans="1:16" ht="43.5" customHeight="1" x14ac:dyDescent="0.5">
      <c r="A41" s="128" t="s">
        <v>37</v>
      </c>
      <c r="B41" s="129" t="s">
        <v>34</v>
      </c>
      <c r="C41" s="130">
        <f>กรอกข้อมูล!$V$1008</f>
        <v>3.0017452006980809</v>
      </c>
      <c r="D41" s="131">
        <f>กรอกข้อมูล!$V$1009</f>
        <v>0.10681541280602352</v>
      </c>
      <c r="E41" s="132">
        <f>กรอกข้อมูล!$D$1007</f>
        <v>3.5155148219076149</v>
      </c>
      <c r="F41" s="126">
        <f>กรอกข้อมูล!$D$1004</f>
        <v>13</v>
      </c>
      <c r="G41" s="133">
        <f>กรอกข้อมูล!$H$1007</f>
        <v>3.7993376573706439E-3</v>
      </c>
      <c r="H41" s="134">
        <f>กรอกข้อมูล!$G$1004</f>
        <v>4.6607142857142865</v>
      </c>
      <c r="I41" s="133">
        <f>กรอกข้อมูล!$J$1006</f>
        <v>1.3257558343006091</v>
      </c>
      <c r="J41" s="130">
        <f>กรอกข้อมูล!$C$1117</f>
        <v>1.7965513812912506</v>
      </c>
      <c r="K41" s="131">
        <f>กรอกข้อมูล!$E$1117</f>
        <v>7.5248771901373228</v>
      </c>
      <c r="L41" s="127"/>
      <c r="N41" s="123"/>
    </row>
    <row r="42" spans="1:16" ht="43.5" customHeight="1" x14ac:dyDescent="0.5">
      <c r="A42" s="135"/>
      <c r="B42" s="136" t="s">
        <v>35</v>
      </c>
      <c r="C42" s="137"/>
      <c r="D42" s="138"/>
      <c r="E42" s="139">
        <f>กรอกข้อมูล!$D$1009</f>
        <v>3.3911359527321792</v>
      </c>
      <c r="F42" s="140">
        <f>กรอกข้อมูล!$D$1010</f>
        <v>9.3283844429115899</v>
      </c>
      <c r="G42" s="139">
        <f>กรอกข้อมูล!$H$1009</f>
        <v>7.5842181736292093E-3</v>
      </c>
      <c r="H42" s="140">
        <f>กรอกข้อมูล!$G$1004</f>
        <v>4.6607142857142865</v>
      </c>
      <c r="I42" s="139">
        <f>กรอกข้อมูล!$J$1008</f>
        <v>1.3743814316731331</v>
      </c>
      <c r="J42" s="141">
        <f>กรอกข้อมูล!$G$1117</f>
        <v>1.551588610983325</v>
      </c>
      <c r="K42" s="140">
        <f>กรอกข้อมูล!$I$1117</f>
        <v>7.7698399604452479</v>
      </c>
      <c r="L42" s="127"/>
      <c r="M42" s="123"/>
      <c r="N42" s="123"/>
      <c r="O42" s="123"/>
    </row>
    <row r="43" spans="1:16" x14ac:dyDescent="0.5">
      <c r="A43" s="96"/>
      <c r="B43" s="96"/>
      <c r="C43" s="142"/>
      <c r="D43" s="142"/>
      <c r="E43" s="143"/>
      <c r="F43" s="144"/>
      <c r="G43" s="143"/>
      <c r="H43" s="144"/>
      <c r="I43" s="144"/>
      <c r="J43" s="144"/>
      <c r="K43" s="144"/>
      <c r="L43" s="127"/>
      <c r="M43" s="123"/>
      <c r="N43" s="123"/>
      <c r="O43" s="123"/>
    </row>
    <row r="44" spans="1:16" x14ac:dyDescent="0.5">
      <c r="A44" s="114" t="s">
        <v>44</v>
      </c>
      <c r="B44" s="96"/>
      <c r="C44" s="96"/>
      <c r="D44" s="96"/>
      <c r="E44" s="96"/>
      <c r="F44" s="96"/>
      <c r="G44" s="96"/>
      <c r="H44" s="96"/>
      <c r="I44" s="96"/>
      <c r="J44" s="96"/>
      <c r="K44" s="96"/>
      <c r="L44" s="115"/>
      <c r="M44" s="123"/>
      <c r="N44" s="123"/>
      <c r="O44" s="123"/>
    </row>
    <row r="45" spans="1:16" ht="46.5" customHeight="1" x14ac:dyDescent="0.5">
      <c r="A45" s="237" t="s">
        <v>116</v>
      </c>
      <c r="B45" s="209"/>
      <c r="C45" s="209"/>
      <c r="D45" s="209"/>
      <c r="E45" s="209"/>
      <c r="F45" s="209"/>
      <c r="G45" s="209"/>
      <c r="H45" s="209"/>
      <c r="I45" s="209"/>
      <c r="J45" s="209"/>
      <c r="K45" s="209"/>
      <c r="L45" s="115"/>
      <c r="M45" s="123"/>
      <c r="N45" s="123"/>
      <c r="O45" s="123"/>
    </row>
    <row r="46" spans="1:16" ht="9" customHeight="1" x14ac:dyDescent="0.5">
      <c r="A46" s="96"/>
      <c r="B46" s="96"/>
      <c r="C46" s="96"/>
      <c r="D46" s="96"/>
      <c r="E46" s="96"/>
      <c r="F46" s="96"/>
      <c r="G46" s="96"/>
      <c r="H46" s="96"/>
      <c r="I46" s="96"/>
      <c r="J46" s="96"/>
      <c r="K46" s="96"/>
      <c r="L46" s="115"/>
      <c r="M46" s="123"/>
      <c r="N46" s="123"/>
      <c r="O46" s="123"/>
    </row>
    <row r="47" spans="1:16" ht="24.75" x14ac:dyDescent="0.55000000000000004">
      <c r="A47" s="99" t="s">
        <v>20</v>
      </c>
      <c r="B47" s="145" t="s">
        <v>54</v>
      </c>
      <c r="C47" s="96"/>
      <c r="D47" s="96"/>
      <c r="E47" s="96"/>
      <c r="F47" s="96"/>
      <c r="G47" s="96"/>
      <c r="H47" s="96"/>
      <c r="I47" s="96"/>
      <c r="J47" s="96"/>
      <c r="K47" s="96"/>
      <c r="L47" s="96"/>
      <c r="M47" s="115"/>
      <c r="N47" s="123"/>
      <c r="O47" s="123"/>
      <c r="P47" s="123"/>
    </row>
    <row r="48" spans="1:16" ht="24.75" x14ac:dyDescent="0.55000000000000004">
      <c r="A48" s="99" t="s">
        <v>21</v>
      </c>
      <c r="B48" s="145" t="s">
        <v>55</v>
      </c>
      <c r="C48" s="96"/>
      <c r="D48" s="96"/>
      <c r="E48" s="96"/>
      <c r="F48" s="96"/>
      <c r="G48" s="96"/>
      <c r="H48" s="96"/>
      <c r="I48" s="96"/>
      <c r="J48" s="96"/>
      <c r="K48" s="96"/>
      <c r="L48" s="96"/>
      <c r="M48" s="115"/>
      <c r="N48" s="123"/>
      <c r="O48" s="123"/>
      <c r="P48" s="123"/>
    </row>
    <row r="49" spans="1:16" ht="12.75" customHeight="1" x14ac:dyDescent="0.5">
      <c r="A49" s="96"/>
      <c r="B49" s="96"/>
      <c r="C49" s="96"/>
      <c r="D49" s="96"/>
      <c r="E49" s="96"/>
      <c r="F49" s="96"/>
      <c r="G49" s="96"/>
      <c r="H49" s="96"/>
      <c r="I49" s="96"/>
      <c r="J49" s="96"/>
      <c r="K49" s="96"/>
      <c r="L49" s="115"/>
      <c r="M49" s="123"/>
      <c r="N49" s="123"/>
      <c r="O49" s="123"/>
    </row>
    <row r="50" spans="1:16" ht="24" x14ac:dyDescent="0.5">
      <c r="A50" s="96" t="s">
        <v>51</v>
      </c>
      <c r="B50" s="146"/>
      <c r="C50" s="96"/>
      <c r="D50" s="147">
        <f>กรอกข้อมูล!$V$1008</f>
        <v>3.0017452006980809</v>
      </c>
      <c r="E50" s="148" t="s">
        <v>50</v>
      </c>
      <c r="F50" s="154">
        <f>กรอกข้อมูล!$V$1009</f>
        <v>0.10681541280602352</v>
      </c>
      <c r="G50" s="149" t="s">
        <v>113</v>
      </c>
      <c r="H50" s="100"/>
      <c r="J50" s="150"/>
      <c r="K50" s="151">
        <f>กรอกข้อมูล!$P$1008</f>
        <v>4.6671927318268525</v>
      </c>
      <c r="M50" s="123"/>
      <c r="N50" s="152"/>
      <c r="O50" s="116"/>
      <c r="P50" s="116"/>
    </row>
    <row r="51" spans="1:16" x14ac:dyDescent="0.5">
      <c r="A51" s="153" t="str">
        <f>กรอกข้อมูล!$X$1014</f>
        <v xml:space="preserve">จึงยอมรับ H0 สรุปว่า ค่าความแปรปรวนของประชากรเท่ากัน </v>
      </c>
      <c r="B51" s="146"/>
      <c r="C51" s="117"/>
      <c r="D51" s="117"/>
      <c r="E51" s="117"/>
      <c r="F51" s="117"/>
      <c r="L51" s="115"/>
      <c r="M51" s="123"/>
      <c r="N51" s="152"/>
      <c r="O51" s="116"/>
      <c r="P51" s="116"/>
    </row>
    <row r="52" spans="1:16" x14ac:dyDescent="0.5">
      <c r="A52" s="153" t="str">
        <f>กรอกข้อมูล!$X$1015</f>
        <v>ให้ใช้สถิติทดสอบ t จาก  t-test for Equality of Means ในส่วน Equal  Variances assumed</v>
      </c>
      <c r="B52" s="146"/>
      <c r="C52" s="142"/>
      <c r="D52" s="96"/>
      <c r="E52" s="143"/>
      <c r="F52" s="144"/>
      <c r="G52" s="96"/>
      <c r="H52" s="96"/>
      <c r="I52" s="96"/>
      <c r="J52" s="154"/>
      <c r="K52" s="96"/>
      <c r="L52" s="127"/>
      <c r="M52" s="123"/>
      <c r="N52" s="152"/>
      <c r="O52" s="116"/>
      <c r="P52" s="116"/>
    </row>
    <row r="53" spans="1:16" ht="24.75" x14ac:dyDescent="0.55000000000000004">
      <c r="A53" s="100" t="s">
        <v>122</v>
      </c>
      <c r="B53" s="146"/>
      <c r="C53" s="142"/>
      <c r="D53" s="96"/>
      <c r="E53" s="143"/>
      <c r="F53" s="144"/>
      <c r="G53" s="98" t="s">
        <v>73</v>
      </c>
      <c r="H53" s="147">
        <f>กรอกข้อมูล!$AA$1013</f>
        <v>3.5155148219076149</v>
      </c>
      <c r="I53" s="100" t="s">
        <v>119</v>
      </c>
      <c r="J53" s="154"/>
      <c r="K53" s="96">
        <f>กรอกข้อมูล!$C$1009</f>
        <v>2.2621571627982053</v>
      </c>
      <c r="L53" s="127"/>
      <c r="M53" s="123"/>
      <c r="N53" s="152"/>
      <c r="O53" s="116"/>
      <c r="P53" s="116"/>
    </row>
    <row r="54" spans="1:16" x14ac:dyDescent="0.5">
      <c r="A54" s="156" t="s">
        <v>74</v>
      </c>
      <c r="B54" s="146"/>
      <c r="C54" s="142"/>
      <c r="D54" s="96"/>
      <c r="F54" s="157" t="s">
        <v>75</v>
      </c>
      <c r="G54" s="158">
        <f>กรอกข้อมูล!$AA$1012</f>
        <v>13</v>
      </c>
      <c r="I54" s="154"/>
      <c r="J54" s="154"/>
      <c r="K54" s="96"/>
      <c r="L54" s="127"/>
      <c r="M54" s="123"/>
      <c r="N54" s="152"/>
      <c r="O54" s="116"/>
      <c r="P54" s="116"/>
    </row>
    <row r="55" spans="1:16" x14ac:dyDescent="0.5">
      <c r="A55" s="156" t="s">
        <v>78</v>
      </c>
      <c r="B55" s="146"/>
      <c r="C55" s="159"/>
      <c r="D55" s="159"/>
      <c r="E55" s="159"/>
      <c r="F55" s="160"/>
      <c r="G55" s="160"/>
      <c r="I55" s="147">
        <f>กรอกข้อมูล!$AC$1013</f>
        <v>3.7993376573706439E-3</v>
      </c>
      <c r="J55" s="210" t="str">
        <f>กรอกข้อมูล!$AD$1013</f>
        <v>ซึ่งน้อยกว่า α = 0.05</v>
      </c>
      <c r="K55" s="211"/>
      <c r="L55" s="127"/>
      <c r="M55" s="123"/>
      <c r="N55" s="152"/>
      <c r="O55" s="116"/>
      <c r="P55" s="116"/>
    </row>
    <row r="56" spans="1:16" x14ac:dyDescent="0.5">
      <c r="A56" s="156" t="s">
        <v>76</v>
      </c>
      <c r="B56" s="146"/>
      <c r="C56" s="142"/>
      <c r="D56" s="96"/>
      <c r="E56" s="143"/>
      <c r="F56" s="144"/>
      <c r="G56" s="147">
        <f>กรอกข้อมูล!$G$1004</f>
        <v>4.6607142857142865</v>
      </c>
      <c r="I56" s="154"/>
      <c r="J56" s="154"/>
      <c r="K56" s="96"/>
      <c r="L56" s="127"/>
      <c r="M56" s="123"/>
      <c r="N56" s="152"/>
      <c r="O56" s="116"/>
      <c r="P56" s="116"/>
    </row>
    <row r="57" spans="1:16" ht="24.75" x14ac:dyDescent="0.55000000000000004">
      <c r="A57" s="100" t="s">
        <v>118</v>
      </c>
      <c r="B57" s="96"/>
      <c r="C57" s="159"/>
      <c r="D57" s="159"/>
      <c r="E57" s="159"/>
      <c r="F57" s="160"/>
      <c r="G57" s="160"/>
      <c r="H57" s="160"/>
      <c r="I57" s="161"/>
      <c r="J57" s="160">
        <f>กรอกข้อมูล!$AC$1012</f>
        <v>1.3257558343006091</v>
      </c>
      <c r="K57" s="147"/>
      <c r="L57" s="127"/>
      <c r="M57" s="123"/>
      <c r="N57" s="152"/>
      <c r="O57" s="116"/>
      <c r="P57" s="116"/>
    </row>
    <row r="58" spans="1:16" x14ac:dyDescent="0.5">
      <c r="A58" s="162" t="s">
        <v>117</v>
      </c>
      <c r="B58" s="163"/>
      <c r="C58" s="164"/>
      <c r="D58" s="159"/>
      <c r="E58" s="159"/>
      <c r="F58" s="160"/>
      <c r="G58" s="160"/>
      <c r="H58" s="160"/>
      <c r="I58" s="165"/>
      <c r="L58" s="127"/>
      <c r="M58" s="123"/>
      <c r="N58" s="152"/>
      <c r="O58" s="116"/>
      <c r="P58" s="116"/>
    </row>
    <row r="59" spans="1:16" x14ac:dyDescent="0.5">
      <c r="A59" s="166">
        <f>กรอกข้อมูล!$AD$1012</f>
        <v>1.7965513812912506</v>
      </c>
      <c r="B59" s="167" t="s">
        <v>81</v>
      </c>
      <c r="C59" s="147">
        <f>กรอกข้อมูล!$AF$1012</f>
        <v>7.5248771901373228</v>
      </c>
      <c r="D59" s="156" t="s">
        <v>82</v>
      </c>
      <c r="H59" s="147">
        <f>กรอกข้อมูล!$AD$1012</f>
        <v>1.7965513812912506</v>
      </c>
      <c r="I59" s="168" t="s">
        <v>79</v>
      </c>
      <c r="J59" s="147">
        <f>กรอกข้อมูล!$AF$1012</f>
        <v>7.5248771901373228</v>
      </c>
      <c r="N59" s="152"/>
      <c r="O59" s="116"/>
      <c r="P59" s="116"/>
    </row>
    <row r="60" spans="1:16" x14ac:dyDescent="0.5">
      <c r="A60" s="96"/>
      <c r="B60" s="96"/>
      <c r="C60" s="96"/>
      <c r="D60" s="159"/>
      <c r="E60" s="159"/>
      <c r="F60" s="160"/>
      <c r="G60" s="160"/>
      <c r="H60" s="160"/>
      <c r="I60" s="161"/>
      <c r="J60" s="160"/>
      <c r="K60" s="147"/>
      <c r="L60" s="169"/>
      <c r="M60" s="123"/>
      <c r="N60" s="152"/>
      <c r="O60" s="116"/>
      <c r="P60" s="116"/>
    </row>
    <row r="61" spans="1:16" x14ac:dyDescent="0.5">
      <c r="A61" s="96"/>
      <c r="B61" s="146"/>
      <c r="C61" s="96"/>
      <c r="D61" s="96"/>
      <c r="E61" s="143"/>
      <c r="F61" s="144"/>
      <c r="G61" s="96"/>
      <c r="H61" s="96"/>
      <c r="I61" s="96"/>
      <c r="J61" s="154"/>
      <c r="K61" s="96"/>
      <c r="L61" s="127"/>
      <c r="M61" s="123"/>
      <c r="N61" s="152"/>
      <c r="O61" s="116"/>
      <c r="P61" s="116"/>
    </row>
    <row r="62" spans="1:16" x14ac:dyDescent="0.5">
      <c r="A62" s="96"/>
      <c r="B62" s="96"/>
      <c r="C62" s="96"/>
      <c r="D62" s="96"/>
      <c r="E62" s="143"/>
      <c r="F62" s="144"/>
      <c r="G62" s="96"/>
      <c r="H62" s="96"/>
      <c r="I62" s="96"/>
      <c r="J62" s="154"/>
      <c r="K62" s="96"/>
      <c r="L62" s="127"/>
      <c r="M62" s="123"/>
      <c r="N62" s="152"/>
      <c r="O62" s="116"/>
      <c r="P62" s="116"/>
    </row>
    <row r="63" spans="1:16" x14ac:dyDescent="0.5">
      <c r="A63" s="96"/>
      <c r="B63" s="96"/>
      <c r="C63" s="96"/>
      <c r="D63" s="96"/>
      <c r="E63" s="143"/>
      <c r="F63" s="144"/>
      <c r="G63" s="96"/>
      <c r="H63" s="96"/>
      <c r="I63" s="96"/>
      <c r="J63" s="154"/>
      <c r="K63" s="96"/>
      <c r="L63" s="127"/>
      <c r="M63" s="123"/>
      <c r="N63" s="152"/>
      <c r="O63" s="116"/>
      <c r="P63" s="116"/>
    </row>
    <row r="64" spans="1:16" x14ac:dyDescent="0.5">
      <c r="A64" s="96"/>
      <c r="B64" s="96"/>
      <c r="C64" s="96"/>
      <c r="D64" s="96"/>
      <c r="E64" s="143"/>
      <c r="F64" s="144"/>
      <c r="G64" s="96"/>
      <c r="H64" s="96"/>
      <c r="I64" s="96"/>
      <c r="J64" s="154"/>
      <c r="K64" s="96"/>
      <c r="L64" s="127"/>
      <c r="M64" s="123"/>
      <c r="N64" s="152"/>
      <c r="O64" s="116"/>
      <c r="P64" s="116"/>
    </row>
    <row r="65" spans="1:16" ht="23.25" customHeight="1" x14ac:dyDescent="0.5">
      <c r="A65" s="96"/>
      <c r="B65" s="96"/>
      <c r="C65" s="96"/>
      <c r="D65" s="96"/>
      <c r="E65" s="143"/>
      <c r="F65" s="144"/>
      <c r="G65" s="96"/>
      <c r="H65" s="96"/>
      <c r="I65" s="96"/>
      <c r="J65" s="154"/>
      <c r="K65" s="96"/>
      <c r="L65" s="127"/>
      <c r="M65" s="123"/>
      <c r="N65" s="152"/>
      <c r="O65" s="116"/>
      <c r="P65" s="116"/>
    </row>
    <row r="66" spans="1:16" x14ac:dyDescent="0.5">
      <c r="A66" s="114" t="s">
        <v>53</v>
      </c>
      <c r="B66" s="96"/>
      <c r="C66" s="142"/>
      <c r="D66" s="142"/>
      <c r="E66" s="143"/>
      <c r="F66" s="144"/>
      <c r="G66" s="143"/>
      <c r="H66" s="144"/>
      <c r="I66" s="144"/>
      <c r="J66" s="144"/>
      <c r="K66" s="144"/>
      <c r="L66" s="127"/>
      <c r="M66" s="123"/>
      <c r="N66" s="152"/>
      <c r="O66" s="116"/>
      <c r="P66" s="116"/>
    </row>
    <row r="67" spans="1:16" ht="51" customHeight="1" x14ac:dyDescent="0.5">
      <c r="A67" s="208" t="s">
        <v>93</v>
      </c>
      <c r="B67" s="209"/>
      <c r="C67" s="209"/>
      <c r="D67" s="209"/>
      <c r="E67" s="209"/>
      <c r="F67" s="209"/>
      <c r="G67" s="209"/>
      <c r="H67" s="209"/>
      <c r="I67" s="209"/>
      <c r="J67" s="209"/>
      <c r="K67" s="209"/>
      <c r="L67" s="127"/>
      <c r="M67" s="123"/>
      <c r="N67" s="152"/>
      <c r="O67" s="116"/>
      <c r="P67" s="116"/>
    </row>
    <row r="68" spans="1:16" ht="24.75" x14ac:dyDescent="0.55000000000000004">
      <c r="A68" s="99" t="s">
        <v>20</v>
      </c>
      <c r="B68" s="100" t="s">
        <v>138</v>
      </c>
      <c r="C68" s="212" t="str">
        <f>กรอกข้อมูล!$B$1</f>
        <v>คะแนน</v>
      </c>
      <c r="D68" s="212"/>
      <c r="E68" s="97" t="s">
        <v>139</v>
      </c>
      <c r="F68" s="97"/>
      <c r="G68" s="96"/>
      <c r="H68" s="96"/>
      <c r="I68" s="96"/>
      <c r="J68" s="96"/>
      <c r="K68" s="96"/>
      <c r="L68" s="127"/>
      <c r="M68" s="123"/>
      <c r="N68" s="152"/>
      <c r="O68" s="116"/>
      <c r="P68" s="116"/>
    </row>
    <row r="69" spans="1:16" ht="24.75" x14ac:dyDescent="0.55000000000000004">
      <c r="A69" s="99" t="s">
        <v>21</v>
      </c>
      <c r="B69" s="100" t="s">
        <v>130</v>
      </c>
      <c r="C69" s="212" t="str">
        <f>กรอกข้อมูล!$B$1</f>
        <v>คะแนน</v>
      </c>
      <c r="D69" s="212"/>
      <c r="E69" s="231" t="str">
        <f>กรอกข้อมูล!$AH$1012</f>
        <v>ครูต่างประเทศ</v>
      </c>
      <c r="F69" s="231"/>
      <c r="G69" s="102" t="s">
        <v>132</v>
      </c>
      <c r="H69" s="212" t="str">
        <f>กรอกข้อมูล!$AG$1012</f>
        <v>ครูไทย</v>
      </c>
      <c r="I69" s="212"/>
      <c r="J69" s="96"/>
      <c r="K69" s="96"/>
      <c r="L69" s="127"/>
      <c r="M69" s="123"/>
      <c r="N69" s="152"/>
      <c r="O69" s="116"/>
      <c r="P69" s="116"/>
    </row>
    <row r="70" spans="1:16" ht="15" customHeight="1" x14ac:dyDescent="0.5">
      <c r="A70" s="97"/>
      <c r="B70" s="97"/>
      <c r="C70" s="97"/>
      <c r="D70" s="97"/>
      <c r="E70" s="96"/>
      <c r="F70" s="97"/>
      <c r="G70" s="97"/>
      <c r="H70" s="97"/>
      <c r="I70" s="97"/>
      <c r="J70" s="97"/>
      <c r="K70" s="97"/>
      <c r="L70" s="103"/>
      <c r="N70" s="152"/>
      <c r="O70" s="116"/>
      <c r="P70" s="116"/>
    </row>
    <row r="71" spans="1:16" x14ac:dyDescent="0.5">
      <c r="A71" s="170" t="s">
        <v>123</v>
      </c>
      <c r="B71" s="170"/>
      <c r="C71" s="191"/>
      <c r="D71" s="191"/>
      <c r="E71" s="191"/>
      <c r="F71" s="191"/>
      <c r="G71" s="191"/>
      <c r="H71" s="191"/>
      <c r="I71" s="191"/>
      <c r="J71" s="191"/>
      <c r="K71" s="97"/>
      <c r="L71" s="97"/>
      <c r="N71" s="152"/>
      <c r="O71" s="116"/>
      <c r="P71" s="116"/>
    </row>
    <row r="72" spans="1:16" x14ac:dyDescent="0.5">
      <c r="A72" s="97"/>
      <c r="B72" s="172" t="s">
        <v>140</v>
      </c>
      <c r="C72" s="173"/>
      <c r="D72" s="173"/>
      <c r="E72" s="173"/>
      <c r="F72" s="173"/>
      <c r="G72" s="173"/>
      <c r="H72" s="173"/>
      <c r="I72" s="173"/>
      <c r="J72" s="173"/>
      <c r="K72" s="97"/>
      <c r="L72" s="97"/>
      <c r="N72" s="152"/>
      <c r="O72" s="116"/>
      <c r="P72" s="116"/>
    </row>
    <row r="73" spans="1:16" ht="48.75" customHeight="1" x14ac:dyDescent="0.5">
      <c r="B73" s="174"/>
      <c r="C73" s="175" t="s">
        <v>5</v>
      </c>
      <c r="D73" s="176" t="s">
        <v>1</v>
      </c>
      <c r="E73" s="177" t="s">
        <v>2</v>
      </c>
      <c r="F73" s="227" t="s">
        <v>52</v>
      </c>
      <c r="G73" s="228"/>
      <c r="H73" s="225" t="s">
        <v>3</v>
      </c>
      <c r="I73" s="226"/>
      <c r="J73" s="178" t="s">
        <v>8</v>
      </c>
      <c r="K73" s="179" t="s">
        <v>19</v>
      </c>
      <c r="L73" s="116"/>
      <c r="N73" s="152"/>
      <c r="O73" s="116"/>
      <c r="P73" s="116"/>
    </row>
    <row r="74" spans="1:16" ht="24.75" customHeight="1" x14ac:dyDescent="0.5">
      <c r="B74" s="180" t="str">
        <f>กรอกข้อมูล!$B$2</f>
        <v>ครูต่างประเทศ</v>
      </c>
      <c r="C74" s="181">
        <f>กรอกข้อมูล!B1004</f>
        <v>7</v>
      </c>
      <c r="D74" s="182">
        <f>กรอกข้อมูล!B1006</f>
        <v>8.2857142857142865</v>
      </c>
      <c r="E74" s="182">
        <f>กรอกข้อมูล!$B$1007</f>
        <v>3.1997023671109224</v>
      </c>
      <c r="F74" s="221">
        <f>กรอกข้อมูล!$G$1004</f>
        <v>4.6607142857142865</v>
      </c>
      <c r="G74" s="222"/>
      <c r="H74" s="215">
        <f>กรอกข้อมูล!$AA$1013</f>
        <v>3.5155148219076149</v>
      </c>
      <c r="I74" s="217" t="str">
        <f>กรอกข้อมูล!$Y$1013</f>
        <v>*</v>
      </c>
      <c r="J74" s="219">
        <f>กรอกข้อมูล!$AA$1012</f>
        <v>13</v>
      </c>
      <c r="K74" s="213">
        <f>กรอกข้อมูล!$Y$1012</f>
        <v>1.8996688286853219E-3</v>
      </c>
      <c r="L74" s="116"/>
    </row>
    <row r="75" spans="1:16" ht="24.75" customHeight="1" x14ac:dyDescent="0.5">
      <c r="B75" s="183" t="str">
        <f>กรอกข้อมูล!$C$2</f>
        <v>ครูไทย</v>
      </c>
      <c r="C75" s="184">
        <f>กรอกข้อมูล!C1004</f>
        <v>8</v>
      </c>
      <c r="D75" s="185">
        <f>กรอกข้อมูล!C1006</f>
        <v>3.625</v>
      </c>
      <c r="E75" s="185">
        <f>กรอกข้อมูล!$C$1007</f>
        <v>1.8468119248354136</v>
      </c>
      <c r="F75" s="223"/>
      <c r="G75" s="224"/>
      <c r="H75" s="216"/>
      <c r="I75" s="218"/>
      <c r="J75" s="220"/>
      <c r="K75" s="214"/>
      <c r="L75" s="116"/>
    </row>
    <row r="76" spans="1:16" ht="12.75" customHeight="1" x14ac:dyDescent="0.5">
      <c r="A76" s="97"/>
      <c r="B76" s="97"/>
      <c r="C76" s="97"/>
      <c r="D76" s="97"/>
      <c r="E76" s="97"/>
      <c r="F76" s="97"/>
      <c r="G76" s="97"/>
      <c r="H76" s="97"/>
      <c r="I76" s="97"/>
      <c r="J76" s="97"/>
      <c r="K76" s="97"/>
      <c r="L76" s="97"/>
    </row>
    <row r="77" spans="1:16" x14ac:dyDescent="0.5">
      <c r="A77" s="97"/>
      <c r="B77" s="186" t="s">
        <v>124</v>
      </c>
      <c r="C77" s="187"/>
      <c r="D77" s="187"/>
      <c r="E77" s="187"/>
      <c r="F77" s="187"/>
      <c r="G77" s="187"/>
      <c r="H77" s="187"/>
      <c r="I77" s="188" t="str">
        <f>กรอกข้อมูล!$B$2</f>
        <v>ครูต่างประเทศ</v>
      </c>
      <c r="J77" s="186" t="s">
        <v>141</v>
      </c>
      <c r="K77" s="187"/>
      <c r="L77" s="101"/>
    </row>
    <row r="78" spans="1:16" x14ac:dyDescent="0.5">
      <c r="A78" s="98" t="s">
        <v>125</v>
      </c>
      <c r="B78" s="189">
        <f>กรอกข้อมูล!B1006</f>
        <v>8.2857142857142865</v>
      </c>
      <c r="C78" s="155" t="str">
        <f>กรอกข้อมูล!$B$1</f>
        <v>คะแนน</v>
      </c>
      <c r="D78" s="190" t="str">
        <f>กรอกข้อมูล!$C$2</f>
        <v>ครูไทย</v>
      </c>
      <c r="E78" s="186" t="s">
        <v>142</v>
      </c>
      <c r="G78" s="189">
        <f>กรอกข้อมูล!C1006</f>
        <v>3.625</v>
      </c>
      <c r="H78" s="186" t="str">
        <f>กรอกข้อมูล!$B$1</f>
        <v>คะแนน</v>
      </c>
      <c r="I78" s="100" t="s">
        <v>143</v>
      </c>
      <c r="K78" s="191"/>
      <c r="L78" s="191"/>
    </row>
    <row r="79" spans="1:16" x14ac:dyDescent="0.5">
      <c r="A79" s="186" t="s">
        <v>126</v>
      </c>
      <c r="B79" s="171"/>
      <c r="C79" s="192">
        <f>กรอกข้อมูล!$G$1004</f>
        <v>4.6607142857142865</v>
      </c>
      <c r="D79" s="186" t="str">
        <f>กรอกข้อมูล!$B$1</f>
        <v>คะแนน</v>
      </c>
      <c r="E79" s="155" t="s">
        <v>144</v>
      </c>
      <c r="F79" s="189"/>
      <c r="H79" s="197"/>
      <c r="J79" s="193"/>
      <c r="K79" s="191"/>
      <c r="L79" s="191"/>
    </row>
    <row r="80" spans="1:16" x14ac:dyDescent="0.5">
      <c r="A80" s="252" t="str">
        <f>กรอกข้อมูล!$AH$1012</f>
        <v>ครูต่างประเทศ</v>
      </c>
      <c r="B80" s="252"/>
      <c r="C80" s="194" t="s">
        <v>56</v>
      </c>
      <c r="D80" s="230" t="str">
        <f>กรอกข้อมูล!$AG$1012</f>
        <v>ครูไทย</v>
      </c>
      <c r="E80" s="230"/>
      <c r="F80" s="97" t="str">
        <f>กรอกข้อมูล!$AF$1013</f>
        <v>สูงกว่าอย่างมีนัยสำคัญทางสถิติที่ระดับ .05</v>
      </c>
      <c r="H80" s="191"/>
      <c r="I80" s="191"/>
      <c r="J80" s="191"/>
      <c r="K80" s="191"/>
      <c r="L80" s="191"/>
    </row>
    <row r="81" spans="1:12" x14ac:dyDescent="0.5">
      <c r="C81" s="97"/>
      <c r="D81" s="97"/>
      <c r="E81" s="97"/>
      <c r="F81" s="97"/>
      <c r="G81" s="97"/>
      <c r="H81" s="97"/>
      <c r="I81" s="97"/>
      <c r="J81" s="97"/>
      <c r="K81" s="97"/>
      <c r="L81" s="97"/>
    </row>
    <row r="82" spans="1:12" x14ac:dyDescent="0.5">
      <c r="A82" s="97"/>
      <c r="B82" s="97"/>
      <c r="C82" s="97"/>
      <c r="D82" s="97"/>
      <c r="E82" s="97"/>
      <c r="F82" s="97"/>
      <c r="G82" s="97"/>
      <c r="H82" s="97"/>
      <c r="I82" s="97"/>
      <c r="J82" s="97"/>
      <c r="K82" s="97"/>
      <c r="L82" s="97"/>
    </row>
  </sheetData>
  <sheetProtection password="F9E0" sheet="1" objects="1" scenarios="1"/>
  <mergeCells count="41">
    <mergeCell ref="D80:E80"/>
    <mergeCell ref="A80:B80"/>
    <mergeCell ref="C2:D2"/>
    <mergeCell ref="C3:D3"/>
    <mergeCell ref="E3:F3"/>
    <mergeCell ref="A37:B40"/>
    <mergeCell ref="E6:F6"/>
    <mergeCell ref="F74:G75"/>
    <mergeCell ref="G6:H6"/>
    <mergeCell ref="H3:I3"/>
    <mergeCell ref="C68:D68"/>
    <mergeCell ref="E8:F8"/>
    <mergeCell ref="G8:H8"/>
    <mergeCell ref="I8:J8"/>
    <mergeCell ref="C37:D37"/>
    <mergeCell ref="E37:K37"/>
    <mergeCell ref="H74:H75"/>
    <mergeCell ref="I74:I75"/>
    <mergeCell ref="J74:J75"/>
    <mergeCell ref="J38:K38"/>
    <mergeCell ref="J39:K39"/>
    <mergeCell ref="K74:K75"/>
    <mergeCell ref="A45:K45"/>
    <mergeCell ref="J55:K55"/>
    <mergeCell ref="A67:K67"/>
    <mergeCell ref="F73:G73"/>
    <mergeCell ref="H73:I73"/>
    <mergeCell ref="C69:D69"/>
    <mergeCell ref="C38:C40"/>
    <mergeCell ref="D38:D40"/>
    <mergeCell ref="H38:H40"/>
    <mergeCell ref="I38:I40"/>
    <mergeCell ref="E69:F69"/>
    <mergeCell ref="H69:I69"/>
    <mergeCell ref="I6:J6"/>
    <mergeCell ref="E7:F7"/>
    <mergeCell ref="G7:H7"/>
    <mergeCell ref="I7:J7"/>
    <mergeCell ref="E38:E40"/>
    <mergeCell ref="F38:F40"/>
    <mergeCell ref="G38:G40"/>
  </mergeCells>
  <pageMargins left="0.55118110236220474" right="0.55118110236220474" top="0.74803149606299213" bottom="0.74803149606299213" header="0.31496062992125984" footer="0.31496062992125984"/>
  <pageSetup paperSize="9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M107"/>
  <sheetViews>
    <sheetView showGridLines="0"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M1"/>
    </sheetView>
  </sheetViews>
  <sheetFormatPr defaultRowHeight="23.25" x14ac:dyDescent="0.5"/>
  <cols>
    <col min="1" max="1" width="9.33203125" style="28"/>
    <col min="2" max="2" width="10.83203125" style="28" bestFit="1" customWidth="1"/>
    <col min="3" max="4" width="10.83203125" style="28" hidden="1" customWidth="1"/>
    <col min="5" max="7" width="10.83203125" style="28" bestFit="1" customWidth="1"/>
    <col min="8" max="8" width="10.83203125" style="28" hidden="1" customWidth="1"/>
    <col min="9" max="9" width="12.33203125" style="28" bestFit="1" customWidth="1"/>
    <col min="10" max="10" width="10.83203125" style="28" bestFit="1" customWidth="1"/>
    <col min="11" max="13" width="11.1640625" style="28" hidden="1" customWidth="1"/>
    <col min="14" max="16384" width="9.33203125" style="28"/>
  </cols>
  <sheetData>
    <row r="1" spans="1:13" ht="29.25" x14ac:dyDescent="0.6">
      <c r="A1" s="270" t="s">
        <v>70</v>
      </c>
      <c r="B1" s="271"/>
      <c r="C1" s="271"/>
      <c r="D1" s="271"/>
      <c r="E1" s="271"/>
      <c r="F1" s="271"/>
      <c r="G1" s="271"/>
      <c r="H1" s="271"/>
      <c r="I1" s="271"/>
      <c r="J1" s="271"/>
      <c r="K1" s="271"/>
      <c r="L1" s="271"/>
      <c r="M1" s="271"/>
    </row>
    <row r="2" spans="1:13" x14ac:dyDescent="0.5">
      <c r="A2" s="29" t="s">
        <v>8</v>
      </c>
      <c r="B2" s="29">
        <v>0.25</v>
      </c>
      <c r="C2" s="29">
        <v>0.2</v>
      </c>
      <c r="D2" s="29">
        <v>0.15</v>
      </c>
      <c r="E2" s="29">
        <v>0.1</v>
      </c>
      <c r="F2" s="29">
        <v>0.05</v>
      </c>
      <c r="G2" s="29">
        <v>2.5000000000000001E-2</v>
      </c>
      <c r="H2" s="29">
        <v>0.02</v>
      </c>
      <c r="I2" s="29">
        <v>0.01</v>
      </c>
      <c r="J2" s="29">
        <v>5.0000000000000001E-3</v>
      </c>
      <c r="K2" s="29">
        <v>2.5000000000000001E-3</v>
      </c>
      <c r="L2" s="29">
        <v>1E-3</v>
      </c>
      <c r="M2" s="29">
        <v>5.0000000000000001E-4</v>
      </c>
    </row>
    <row r="3" spans="1:13" x14ac:dyDescent="0.5">
      <c r="A3" s="30">
        <v>1</v>
      </c>
      <c r="B3" s="31">
        <v>1</v>
      </c>
      <c r="C3" s="31">
        <v>1.3759999999999999</v>
      </c>
      <c r="D3" s="31">
        <v>1.9630000000000001</v>
      </c>
      <c r="E3" s="31">
        <v>3.0777000000000001</v>
      </c>
      <c r="F3" s="32">
        <v>6.3137999999999996</v>
      </c>
      <c r="G3" s="31">
        <v>12.706200000000001</v>
      </c>
      <c r="H3" s="31">
        <v>15.89</v>
      </c>
      <c r="I3" s="33">
        <v>31.820699999999999</v>
      </c>
      <c r="J3" s="31">
        <v>63.657400000000003</v>
      </c>
      <c r="K3" s="31">
        <v>127.3</v>
      </c>
      <c r="L3" s="31">
        <v>318.3</v>
      </c>
      <c r="M3" s="31">
        <v>636.6</v>
      </c>
    </row>
    <row r="4" spans="1:13" x14ac:dyDescent="0.5">
      <c r="A4" s="30">
        <v>2</v>
      </c>
      <c r="B4" s="31">
        <v>0.81620000000000004</v>
      </c>
      <c r="C4" s="31">
        <v>1.0609999999999999</v>
      </c>
      <c r="D4" s="31">
        <v>1.3859999999999999</v>
      </c>
      <c r="E4" s="31">
        <v>1.8855999999999999</v>
      </c>
      <c r="F4" s="32">
        <v>2.92</v>
      </c>
      <c r="G4" s="31">
        <v>4.3026999999999997</v>
      </c>
      <c r="H4" s="31">
        <v>4.8490000000000002</v>
      </c>
      <c r="I4" s="33">
        <v>6.9645999999999999</v>
      </c>
      <c r="J4" s="31">
        <v>9.9247999999999994</v>
      </c>
      <c r="K4" s="31">
        <v>14.09</v>
      </c>
      <c r="L4" s="31">
        <v>22.33</v>
      </c>
      <c r="M4" s="31">
        <v>31.6</v>
      </c>
    </row>
    <row r="5" spans="1:13" x14ac:dyDescent="0.5">
      <c r="A5" s="30">
        <v>3</v>
      </c>
      <c r="B5" s="31">
        <v>0.76490000000000002</v>
      </c>
      <c r="C5" s="31">
        <v>0.97799999999999998</v>
      </c>
      <c r="D5" s="31">
        <v>1.25</v>
      </c>
      <c r="E5" s="31">
        <v>1.6376999999999999</v>
      </c>
      <c r="F5" s="32">
        <v>2.3534000000000002</v>
      </c>
      <c r="G5" s="31">
        <v>3.1823999999999999</v>
      </c>
      <c r="H5" s="31">
        <v>3.4820000000000002</v>
      </c>
      <c r="I5" s="33">
        <v>4.5407000000000002</v>
      </c>
      <c r="J5" s="31">
        <v>5.8409000000000004</v>
      </c>
      <c r="K5" s="31">
        <v>7.4530000000000003</v>
      </c>
      <c r="L5" s="31">
        <v>10.210000000000001</v>
      </c>
      <c r="M5" s="31">
        <v>12.92</v>
      </c>
    </row>
    <row r="6" spans="1:13" x14ac:dyDescent="0.5">
      <c r="A6" s="30">
        <v>4</v>
      </c>
      <c r="B6" s="31">
        <v>0.74070000000000003</v>
      </c>
      <c r="C6" s="31">
        <v>0.94099999999999995</v>
      </c>
      <c r="D6" s="31">
        <v>1.19</v>
      </c>
      <c r="E6" s="31">
        <v>1.5331999999999999</v>
      </c>
      <c r="F6" s="32">
        <v>2.1318000000000001</v>
      </c>
      <c r="G6" s="31">
        <v>2.7764000000000002</v>
      </c>
      <c r="H6" s="31">
        <v>2.9990000000000001</v>
      </c>
      <c r="I6" s="33">
        <v>3.7469000000000001</v>
      </c>
      <c r="J6" s="31">
        <v>4.6040999999999999</v>
      </c>
      <c r="K6" s="31">
        <v>5.5979999999999999</v>
      </c>
      <c r="L6" s="31">
        <v>7.173</v>
      </c>
      <c r="M6" s="31">
        <v>8.61</v>
      </c>
    </row>
    <row r="7" spans="1:13" x14ac:dyDescent="0.5">
      <c r="A7" s="30">
        <v>5</v>
      </c>
      <c r="B7" s="31">
        <v>0.72670000000000001</v>
      </c>
      <c r="C7" s="31">
        <v>0.92</v>
      </c>
      <c r="D7" s="31">
        <v>1.1559999999999999</v>
      </c>
      <c r="E7" s="31">
        <v>1.4759</v>
      </c>
      <c r="F7" s="32">
        <v>2.0150000000000001</v>
      </c>
      <c r="G7" s="31">
        <v>2.5706000000000002</v>
      </c>
      <c r="H7" s="31">
        <v>2.7570000000000001</v>
      </c>
      <c r="I7" s="33">
        <v>3.3649</v>
      </c>
      <c r="J7" s="31">
        <v>4.0321999999999996</v>
      </c>
      <c r="K7" s="31">
        <v>4.7729999999999997</v>
      </c>
      <c r="L7" s="31">
        <v>5.8929999999999998</v>
      </c>
      <c r="M7" s="31">
        <v>6.8689999999999998</v>
      </c>
    </row>
    <row r="8" spans="1:13" x14ac:dyDescent="0.5">
      <c r="A8" s="30">
        <v>6</v>
      </c>
      <c r="B8" s="31">
        <v>0.71760000000000002</v>
      </c>
      <c r="C8" s="31">
        <v>0.90600000000000003</v>
      </c>
      <c r="D8" s="31">
        <v>1.1339999999999999</v>
      </c>
      <c r="E8" s="31">
        <v>1.4398</v>
      </c>
      <c r="F8" s="32">
        <v>1.9432</v>
      </c>
      <c r="G8" s="31">
        <v>2.4468999999999999</v>
      </c>
      <c r="H8" s="31">
        <v>2.6120000000000001</v>
      </c>
      <c r="I8" s="33">
        <v>3.1427</v>
      </c>
      <c r="J8" s="31">
        <v>3.7073999999999998</v>
      </c>
      <c r="K8" s="31">
        <v>4.3170000000000002</v>
      </c>
      <c r="L8" s="31">
        <v>5.2080000000000002</v>
      </c>
      <c r="M8" s="31">
        <v>5.9589999999999996</v>
      </c>
    </row>
    <row r="9" spans="1:13" x14ac:dyDescent="0.5">
      <c r="A9" s="30">
        <v>7</v>
      </c>
      <c r="B9" s="31">
        <v>0.71109999999999995</v>
      </c>
      <c r="C9" s="31">
        <v>0.89600000000000002</v>
      </c>
      <c r="D9" s="31">
        <v>1.119</v>
      </c>
      <c r="E9" s="31">
        <v>1.4149</v>
      </c>
      <c r="F9" s="32">
        <v>1.8946000000000001</v>
      </c>
      <c r="G9" s="31">
        <v>2.3645999999999998</v>
      </c>
      <c r="H9" s="31">
        <v>2.5169999999999999</v>
      </c>
      <c r="I9" s="33">
        <v>2.9980000000000002</v>
      </c>
      <c r="J9" s="31">
        <v>3.4994999999999998</v>
      </c>
      <c r="K9" s="31">
        <v>4.0289999999999999</v>
      </c>
      <c r="L9" s="31">
        <v>4.7850000000000001</v>
      </c>
      <c r="M9" s="31">
        <v>5.4080000000000004</v>
      </c>
    </row>
    <row r="10" spans="1:13" x14ac:dyDescent="0.5">
      <c r="A10" s="30">
        <v>8</v>
      </c>
      <c r="B10" s="31">
        <v>0.70640000000000003</v>
      </c>
      <c r="C10" s="31">
        <v>0.88900000000000001</v>
      </c>
      <c r="D10" s="31">
        <v>1.1080000000000001</v>
      </c>
      <c r="E10" s="31">
        <v>1.3968</v>
      </c>
      <c r="F10" s="32">
        <v>1.8594999999999999</v>
      </c>
      <c r="G10" s="31">
        <v>2.306</v>
      </c>
      <c r="H10" s="31">
        <v>2.4489999999999998</v>
      </c>
      <c r="I10" s="33">
        <v>2.8965000000000001</v>
      </c>
      <c r="J10" s="31">
        <v>3.3553999999999999</v>
      </c>
      <c r="K10" s="31">
        <v>3.8330000000000002</v>
      </c>
      <c r="L10" s="31">
        <v>4.5010000000000003</v>
      </c>
      <c r="M10" s="31">
        <v>5.0410000000000004</v>
      </c>
    </row>
    <row r="11" spans="1:13" x14ac:dyDescent="0.5">
      <c r="A11" s="30">
        <v>9</v>
      </c>
      <c r="B11" s="31">
        <v>0.70269999999999999</v>
      </c>
      <c r="C11" s="31">
        <v>0.88300000000000001</v>
      </c>
      <c r="D11" s="31">
        <v>1.1000000000000001</v>
      </c>
      <c r="E11" s="31">
        <v>1.383</v>
      </c>
      <c r="F11" s="32">
        <v>1.8331</v>
      </c>
      <c r="G11" s="31">
        <v>2.2622</v>
      </c>
      <c r="H11" s="31">
        <v>2.3980000000000001</v>
      </c>
      <c r="I11" s="33">
        <v>2.8214000000000001</v>
      </c>
      <c r="J11" s="31">
        <v>3.2498</v>
      </c>
      <c r="K11" s="31">
        <v>3.69</v>
      </c>
      <c r="L11" s="31">
        <v>4.2969999999999997</v>
      </c>
      <c r="M11" s="31">
        <v>4.7809999999999997</v>
      </c>
    </row>
    <row r="12" spans="1:13" x14ac:dyDescent="0.5">
      <c r="A12" s="30">
        <v>10</v>
      </c>
      <c r="B12" s="31">
        <v>0.69979999999999998</v>
      </c>
      <c r="C12" s="31">
        <v>0.879</v>
      </c>
      <c r="D12" s="31">
        <v>1.093</v>
      </c>
      <c r="E12" s="31">
        <v>1.3722000000000001</v>
      </c>
      <c r="F12" s="32">
        <v>1.8125</v>
      </c>
      <c r="G12" s="31">
        <v>2.2281</v>
      </c>
      <c r="H12" s="31">
        <v>2.359</v>
      </c>
      <c r="I12" s="33">
        <v>2.7637999999999998</v>
      </c>
      <c r="J12" s="31">
        <v>3.1692999999999998</v>
      </c>
      <c r="K12" s="31">
        <v>3.581</v>
      </c>
      <c r="L12" s="31">
        <v>4.1440000000000001</v>
      </c>
      <c r="M12" s="31">
        <v>4.5869999999999997</v>
      </c>
    </row>
    <row r="13" spans="1:13" x14ac:dyDescent="0.5">
      <c r="A13" s="30">
        <v>11</v>
      </c>
      <c r="B13" s="31">
        <v>0.69740000000000002</v>
      </c>
      <c r="C13" s="31">
        <v>0.876</v>
      </c>
      <c r="D13" s="31">
        <v>1.0880000000000001</v>
      </c>
      <c r="E13" s="31">
        <v>1.3633999999999999</v>
      </c>
      <c r="F13" s="32">
        <v>1.7959000000000001</v>
      </c>
      <c r="G13" s="31">
        <v>2.2010000000000001</v>
      </c>
      <c r="H13" s="31">
        <v>2.3279999999999998</v>
      </c>
      <c r="I13" s="33">
        <v>2.7181000000000002</v>
      </c>
      <c r="J13" s="31">
        <v>3.1057999999999999</v>
      </c>
      <c r="K13" s="31">
        <v>3.4969999999999999</v>
      </c>
      <c r="L13" s="31">
        <v>4.0250000000000004</v>
      </c>
      <c r="M13" s="31">
        <v>4.4370000000000003</v>
      </c>
    </row>
    <row r="14" spans="1:13" x14ac:dyDescent="0.5">
      <c r="A14" s="30">
        <v>12</v>
      </c>
      <c r="B14" s="31">
        <v>0.69550000000000001</v>
      </c>
      <c r="C14" s="31">
        <v>0.873</v>
      </c>
      <c r="D14" s="31">
        <v>1.083</v>
      </c>
      <c r="E14" s="31">
        <v>1.3562000000000001</v>
      </c>
      <c r="F14" s="32">
        <v>1.7823</v>
      </c>
      <c r="G14" s="31">
        <v>2.1787999999999998</v>
      </c>
      <c r="H14" s="31">
        <v>2.3029999999999999</v>
      </c>
      <c r="I14" s="33">
        <v>2.681</v>
      </c>
      <c r="J14" s="31">
        <v>3.0545</v>
      </c>
      <c r="K14" s="31">
        <v>3.4279999999999999</v>
      </c>
      <c r="L14" s="31">
        <v>3.93</v>
      </c>
      <c r="M14" s="31">
        <v>4.3179999999999996</v>
      </c>
    </row>
    <row r="15" spans="1:13" x14ac:dyDescent="0.5">
      <c r="A15" s="30">
        <v>13</v>
      </c>
      <c r="B15" s="31">
        <v>0.69379999999999997</v>
      </c>
      <c r="C15" s="31">
        <v>0.87</v>
      </c>
      <c r="D15" s="31">
        <v>1.079</v>
      </c>
      <c r="E15" s="31">
        <v>1.3502000000000001</v>
      </c>
      <c r="F15" s="32">
        <v>1.7708999999999999</v>
      </c>
      <c r="G15" s="31">
        <v>2.1604000000000001</v>
      </c>
      <c r="H15" s="31">
        <v>2.282</v>
      </c>
      <c r="I15" s="33">
        <v>2.6503000000000001</v>
      </c>
      <c r="J15" s="31">
        <v>3.0123000000000002</v>
      </c>
      <c r="K15" s="31">
        <v>3.3719999999999999</v>
      </c>
      <c r="L15" s="31">
        <v>3.8519999999999999</v>
      </c>
      <c r="M15" s="31">
        <v>4.2210000000000001</v>
      </c>
    </row>
    <row r="16" spans="1:13" x14ac:dyDescent="0.5">
      <c r="A16" s="30">
        <v>14</v>
      </c>
      <c r="B16" s="31">
        <v>0.39240000000000003</v>
      </c>
      <c r="C16" s="31">
        <v>0.86799999999999999</v>
      </c>
      <c r="D16" s="31">
        <v>1.0760000000000001</v>
      </c>
      <c r="E16" s="31">
        <v>1.345</v>
      </c>
      <c r="F16" s="32">
        <v>1.7613000000000001</v>
      </c>
      <c r="G16" s="31">
        <v>2.1448</v>
      </c>
      <c r="H16" s="31">
        <v>2.2639999999999998</v>
      </c>
      <c r="I16" s="33">
        <v>2.6244999999999998</v>
      </c>
      <c r="J16" s="31">
        <v>2.9767999999999999</v>
      </c>
      <c r="K16" s="31">
        <v>3.3260000000000001</v>
      </c>
      <c r="L16" s="31">
        <v>3.7869999999999999</v>
      </c>
      <c r="M16" s="31">
        <v>4.1399999999999997</v>
      </c>
    </row>
    <row r="17" spans="1:13" x14ac:dyDescent="0.5">
      <c r="A17" s="30">
        <v>15</v>
      </c>
      <c r="B17" s="31">
        <v>0.69120000000000004</v>
      </c>
      <c r="C17" s="31">
        <v>0.86599999999999999</v>
      </c>
      <c r="D17" s="31">
        <v>1.0740000000000001</v>
      </c>
      <c r="E17" s="31">
        <v>1.3406</v>
      </c>
      <c r="F17" s="32">
        <v>1.7531000000000001</v>
      </c>
      <c r="G17" s="31">
        <v>2.1315</v>
      </c>
      <c r="H17" s="31">
        <v>2.2490000000000001</v>
      </c>
      <c r="I17" s="33">
        <v>2.6025</v>
      </c>
      <c r="J17" s="31">
        <v>2.9466999999999999</v>
      </c>
      <c r="K17" s="31">
        <v>3.286</v>
      </c>
      <c r="L17" s="31">
        <v>3.7330000000000001</v>
      </c>
      <c r="M17" s="31">
        <v>4.0730000000000004</v>
      </c>
    </row>
    <row r="18" spans="1:13" x14ac:dyDescent="0.5">
      <c r="A18" s="30">
        <v>16</v>
      </c>
      <c r="B18" s="31">
        <v>0.69010000000000005</v>
      </c>
      <c r="C18" s="31">
        <v>0.86499999999999999</v>
      </c>
      <c r="D18" s="31">
        <v>1.071</v>
      </c>
      <c r="E18" s="31">
        <v>1.3368</v>
      </c>
      <c r="F18" s="32">
        <v>1.7459</v>
      </c>
      <c r="G18" s="31">
        <v>2.1198999999999999</v>
      </c>
      <c r="H18" s="31">
        <v>2.2349999999999999</v>
      </c>
      <c r="I18" s="33">
        <v>2.5834999999999999</v>
      </c>
      <c r="J18" s="31">
        <v>2.9207999999999998</v>
      </c>
      <c r="K18" s="31">
        <v>3.2519999999999998</v>
      </c>
      <c r="L18" s="31">
        <v>3.6859999999999999</v>
      </c>
      <c r="M18" s="31">
        <v>4.0149999999999997</v>
      </c>
    </row>
    <row r="19" spans="1:13" x14ac:dyDescent="0.5">
      <c r="A19" s="30">
        <v>17</v>
      </c>
      <c r="B19" s="31">
        <v>0.68920000000000003</v>
      </c>
      <c r="C19" s="31">
        <v>0.86299999999999999</v>
      </c>
      <c r="D19" s="31">
        <v>1.069</v>
      </c>
      <c r="E19" s="31">
        <v>1.3333999999999999</v>
      </c>
      <c r="F19" s="32">
        <v>1.7396</v>
      </c>
      <c r="G19" s="31">
        <v>2.1097999999999999</v>
      </c>
      <c r="H19" s="31">
        <v>2.2240000000000002</v>
      </c>
      <c r="I19" s="33">
        <v>2.5669</v>
      </c>
      <c r="J19" s="31">
        <v>2.8982000000000001</v>
      </c>
      <c r="K19" s="31">
        <v>3.222</v>
      </c>
      <c r="L19" s="31">
        <v>3.6459999999999999</v>
      </c>
      <c r="M19" s="31">
        <v>3.9649999999999999</v>
      </c>
    </row>
    <row r="20" spans="1:13" x14ac:dyDescent="0.5">
      <c r="A20" s="30">
        <v>18</v>
      </c>
      <c r="B20" s="31">
        <v>0.68840000000000001</v>
      </c>
      <c r="C20" s="31">
        <v>0.86199999999999999</v>
      </c>
      <c r="D20" s="31">
        <v>1.0669999999999999</v>
      </c>
      <c r="E20" s="31">
        <v>1.3304</v>
      </c>
      <c r="F20" s="32">
        <v>1.7341</v>
      </c>
      <c r="G20" s="31">
        <v>2.1009000000000002</v>
      </c>
      <c r="H20" s="31">
        <v>2.214</v>
      </c>
      <c r="I20" s="33">
        <v>2.5524</v>
      </c>
      <c r="J20" s="31">
        <v>2.8784000000000001</v>
      </c>
      <c r="K20" s="31">
        <v>3.1970000000000001</v>
      </c>
      <c r="L20" s="31">
        <v>3.6110000000000002</v>
      </c>
      <c r="M20" s="31">
        <v>3.9220000000000002</v>
      </c>
    </row>
    <row r="21" spans="1:13" x14ac:dyDescent="0.5">
      <c r="A21" s="30">
        <v>19</v>
      </c>
      <c r="B21" s="31">
        <v>0.68759999999999999</v>
      </c>
      <c r="C21" s="31">
        <v>0.86099999999999999</v>
      </c>
      <c r="D21" s="31">
        <v>1.0660000000000001</v>
      </c>
      <c r="E21" s="31">
        <v>1.3277000000000001</v>
      </c>
      <c r="F21" s="32">
        <v>1.7291000000000001</v>
      </c>
      <c r="G21" s="31">
        <v>2.093</v>
      </c>
      <c r="H21" s="31">
        <v>2.2050000000000001</v>
      </c>
      <c r="I21" s="33">
        <v>2.5394999999999999</v>
      </c>
      <c r="J21" s="31">
        <v>2.8609</v>
      </c>
      <c r="K21" s="31">
        <v>3.1739999999999999</v>
      </c>
      <c r="L21" s="31">
        <v>3.5790000000000002</v>
      </c>
      <c r="M21" s="31">
        <v>3.883</v>
      </c>
    </row>
    <row r="22" spans="1:13" x14ac:dyDescent="0.5">
      <c r="A22" s="30">
        <v>20</v>
      </c>
      <c r="B22" s="31">
        <v>0.68700000000000006</v>
      </c>
      <c r="C22" s="31">
        <v>0.86</v>
      </c>
      <c r="D22" s="31">
        <v>1.0640000000000001</v>
      </c>
      <c r="E22" s="31">
        <v>1.3252999999999999</v>
      </c>
      <c r="F22" s="32">
        <v>1.7246999999999999</v>
      </c>
      <c r="G22" s="31">
        <v>2.0859999999999999</v>
      </c>
      <c r="H22" s="31">
        <v>2.1970000000000001</v>
      </c>
      <c r="I22" s="33">
        <v>2.528</v>
      </c>
      <c r="J22" s="31">
        <v>2.8452999999999999</v>
      </c>
      <c r="K22" s="31">
        <v>3.153</v>
      </c>
      <c r="L22" s="31">
        <v>3.552</v>
      </c>
      <c r="M22" s="31">
        <v>3.85</v>
      </c>
    </row>
    <row r="23" spans="1:13" x14ac:dyDescent="0.5">
      <c r="A23" s="30">
        <v>21</v>
      </c>
      <c r="B23" s="31">
        <v>0.68640000000000001</v>
      </c>
      <c r="C23" s="31">
        <v>0.85899999999999999</v>
      </c>
      <c r="D23" s="31">
        <v>1.0629999999999999</v>
      </c>
      <c r="E23" s="31">
        <v>1.3231999999999999</v>
      </c>
      <c r="F23" s="32">
        <v>1.7206999999999999</v>
      </c>
      <c r="G23" s="31">
        <v>2.0796000000000001</v>
      </c>
      <c r="H23" s="31">
        <v>2.1890000000000001</v>
      </c>
      <c r="I23" s="33">
        <v>2.5177</v>
      </c>
      <c r="J23" s="31">
        <v>2.8313999999999999</v>
      </c>
      <c r="K23" s="31">
        <v>3.1349999999999998</v>
      </c>
      <c r="L23" s="31">
        <v>3.5270000000000001</v>
      </c>
      <c r="M23" s="31">
        <v>3.819</v>
      </c>
    </row>
    <row r="24" spans="1:13" x14ac:dyDescent="0.5">
      <c r="A24" s="30">
        <v>22</v>
      </c>
      <c r="B24" s="31">
        <v>0.68579999999999997</v>
      </c>
      <c r="C24" s="31">
        <v>0.85799999999999998</v>
      </c>
      <c r="D24" s="31">
        <v>1.0609999999999999</v>
      </c>
      <c r="E24" s="31">
        <v>1.3211999999999999</v>
      </c>
      <c r="F24" s="32">
        <v>1.7171000000000001</v>
      </c>
      <c r="G24" s="31">
        <v>2.0739000000000001</v>
      </c>
      <c r="H24" s="31">
        <v>2.1829999999999998</v>
      </c>
      <c r="I24" s="33">
        <v>2.5083000000000002</v>
      </c>
      <c r="J24" s="31">
        <v>2.8188</v>
      </c>
      <c r="K24" s="31">
        <v>3.1190000000000002</v>
      </c>
      <c r="L24" s="31">
        <v>3.5049999999999999</v>
      </c>
      <c r="M24" s="31">
        <v>3.7919999999999998</v>
      </c>
    </row>
    <row r="25" spans="1:13" x14ac:dyDescent="0.5">
      <c r="A25" s="30">
        <v>23</v>
      </c>
      <c r="B25" s="31">
        <v>0.68530000000000002</v>
      </c>
      <c r="C25" s="31">
        <v>0.85799999999999998</v>
      </c>
      <c r="D25" s="31">
        <v>1.06</v>
      </c>
      <c r="E25" s="31">
        <v>1.3194999999999999</v>
      </c>
      <c r="F25" s="32">
        <v>1.7139</v>
      </c>
      <c r="G25" s="31">
        <v>2.0687000000000002</v>
      </c>
      <c r="H25" s="31">
        <v>2.177</v>
      </c>
      <c r="I25" s="33">
        <v>2.4998999999999998</v>
      </c>
      <c r="J25" s="31">
        <v>2.8073000000000001</v>
      </c>
      <c r="K25" s="31">
        <v>3.1040000000000001</v>
      </c>
      <c r="L25" s="31">
        <v>3.4849999999999999</v>
      </c>
      <c r="M25" s="31">
        <v>3.7679999999999998</v>
      </c>
    </row>
    <row r="26" spans="1:13" x14ac:dyDescent="0.5">
      <c r="A26" s="30">
        <v>24</v>
      </c>
      <c r="B26" s="31">
        <v>0.68479999999999996</v>
      </c>
      <c r="C26" s="31">
        <v>0.85699999999999998</v>
      </c>
      <c r="D26" s="31">
        <v>1.0589999999999999</v>
      </c>
      <c r="E26" s="31">
        <v>1.3178000000000001</v>
      </c>
      <c r="F26" s="32">
        <v>1.7109000000000001</v>
      </c>
      <c r="G26" s="31">
        <v>2.0638999999999998</v>
      </c>
      <c r="H26" s="31">
        <v>2.1720000000000002</v>
      </c>
      <c r="I26" s="33">
        <v>2.4922</v>
      </c>
      <c r="J26" s="31">
        <v>2.7968999999999999</v>
      </c>
      <c r="K26" s="31">
        <v>3.0910000000000002</v>
      </c>
      <c r="L26" s="31">
        <v>3.4670000000000001</v>
      </c>
      <c r="M26" s="31">
        <v>3.7450000000000001</v>
      </c>
    </row>
    <row r="27" spans="1:13" x14ac:dyDescent="0.5">
      <c r="A27" s="30">
        <v>25</v>
      </c>
      <c r="B27" s="31">
        <v>0.68440000000000001</v>
      </c>
      <c r="C27" s="31">
        <v>0.85599999999999998</v>
      </c>
      <c r="D27" s="31">
        <v>1.0580000000000001</v>
      </c>
      <c r="E27" s="31">
        <v>1.3163</v>
      </c>
      <c r="F27" s="32">
        <v>1.7081</v>
      </c>
      <c r="G27" s="31">
        <v>2.0594999999999999</v>
      </c>
      <c r="H27" s="31">
        <v>2.1669999999999998</v>
      </c>
      <c r="I27" s="33">
        <v>2.4851000000000001</v>
      </c>
      <c r="J27" s="31">
        <v>2.7873999999999999</v>
      </c>
      <c r="K27" s="31">
        <v>3.0779999999999998</v>
      </c>
      <c r="L27" s="31">
        <v>3.45</v>
      </c>
      <c r="M27" s="31">
        <v>3.7250000000000001</v>
      </c>
    </row>
    <row r="28" spans="1:13" x14ac:dyDescent="0.5">
      <c r="A28" s="30">
        <v>26</v>
      </c>
      <c r="B28" s="31">
        <v>0.68400000000000005</v>
      </c>
      <c r="C28" s="31">
        <v>0.85599999999999998</v>
      </c>
      <c r="D28" s="31">
        <v>1.0580000000000001</v>
      </c>
      <c r="E28" s="31">
        <v>1.3149999999999999</v>
      </c>
      <c r="F28" s="32">
        <v>1.7056</v>
      </c>
      <c r="G28" s="31">
        <v>2.0554999999999999</v>
      </c>
      <c r="H28" s="31">
        <v>2.1619999999999999</v>
      </c>
      <c r="I28" s="33">
        <v>2.4786000000000001</v>
      </c>
      <c r="J28" s="31">
        <v>2.7787000000000002</v>
      </c>
      <c r="K28" s="31">
        <v>3.0670000000000002</v>
      </c>
      <c r="L28" s="31">
        <v>3.4350000000000001</v>
      </c>
      <c r="M28" s="31">
        <v>3.7069999999999999</v>
      </c>
    </row>
    <row r="29" spans="1:13" x14ac:dyDescent="0.5">
      <c r="A29" s="30">
        <v>27</v>
      </c>
      <c r="B29" s="31">
        <v>0.68369999999999997</v>
      </c>
      <c r="C29" s="31">
        <v>0.85499999999999998</v>
      </c>
      <c r="D29" s="31">
        <v>1.0569999999999999</v>
      </c>
      <c r="E29" s="31">
        <v>1.3137000000000001</v>
      </c>
      <c r="F29" s="32">
        <v>1.7033</v>
      </c>
      <c r="G29" s="31">
        <v>2.0518000000000001</v>
      </c>
      <c r="H29" s="31">
        <v>2.15</v>
      </c>
      <c r="I29" s="33">
        <v>2.4727000000000001</v>
      </c>
      <c r="J29" s="31">
        <v>2.7707000000000002</v>
      </c>
      <c r="K29" s="31">
        <v>3.0569999999999999</v>
      </c>
      <c r="L29" s="31">
        <v>3.4209999999999998</v>
      </c>
      <c r="M29" s="31">
        <v>3.69</v>
      </c>
    </row>
    <row r="30" spans="1:13" x14ac:dyDescent="0.5">
      <c r="A30" s="30">
        <v>28</v>
      </c>
      <c r="B30" s="31">
        <v>0.68340000000000001</v>
      </c>
      <c r="C30" s="31">
        <v>0.85499999999999998</v>
      </c>
      <c r="D30" s="31">
        <v>1.056</v>
      </c>
      <c r="E30" s="31">
        <v>1.3125</v>
      </c>
      <c r="F30" s="32">
        <v>1.7011000000000001</v>
      </c>
      <c r="G30" s="31">
        <v>2.0484</v>
      </c>
      <c r="H30" s="31">
        <v>2.1539999999999999</v>
      </c>
      <c r="I30" s="33">
        <v>2.4670999999999998</v>
      </c>
      <c r="J30" s="31">
        <v>2.7633000000000001</v>
      </c>
      <c r="K30" s="31">
        <v>3.0470000000000002</v>
      </c>
      <c r="L30" s="31">
        <v>3.4079999999999999</v>
      </c>
      <c r="M30" s="31">
        <v>3.6739999999999999</v>
      </c>
    </row>
    <row r="31" spans="1:13" x14ac:dyDescent="0.5">
      <c r="A31" s="30">
        <v>29</v>
      </c>
      <c r="B31" s="31">
        <v>0.68300000000000005</v>
      </c>
      <c r="C31" s="31">
        <v>0.85399999999999998</v>
      </c>
      <c r="D31" s="31">
        <v>1.0549999999999999</v>
      </c>
      <c r="E31" s="31">
        <v>1.3113999999999999</v>
      </c>
      <c r="F31" s="32">
        <v>1.6991000000000001</v>
      </c>
      <c r="G31" s="31">
        <v>2.0451999999999999</v>
      </c>
      <c r="H31" s="31">
        <v>2.15</v>
      </c>
      <c r="I31" s="33">
        <v>2.4620000000000002</v>
      </c>
      <c r="J31" s="31">
        <v>2.7564000000000002</v>
      </c>
      <c r="K31" s="31">
        <v>3.0379999999999998</v>
      </c>
      <c r="L31" s="31">
        <v>3.3959999999999999</v>
      </c>
      <c r="M31" s="31">
        <v>3.6589999999999998</v>
      </c>
    </row>
    <row r="32" spans="1:13" x14ac:dyDescent="0.5">
      <c r="A32" s="30">
        <v>30</v>
      </c>
      <c r="B32" s="31">
        <v>0.68279999999999996</v>
      </c>
      <c r="C32" s="31">
        <v>0.85399999999999998</v>
      </c>
      <c r="D32" s="31">
        <v>1.0549999999999999</v>
      </c>
      <c r="E32" s="31">
        <v>1.3104</v>
      </c>
      <c r="F32" s="32">
        <v>1.6973</v>
      </c>
      <c r="G32" s="31">
        <v>2.0423</v>
      </c>
      <c r="H32" s="31">
        <v>2.1469999999999998</v>
      </c>
      <c r="I32" s="33">
        <v>2.4573</v>
      </c>
      <c r="J32" s="31">
        <v>2.75</v>
      </c>
      <c r="K32" s="31">
        <v>3.03</v>
      </c>
      <c r="L32" s="31">
        <v>3.3849999999999998</v>
      </c>
      <c r="M32" s="31">
        <v>3.6459999999999999</v>
      </c>
    </row>
    <row r="33" spans="1:13" x14ac:dyDescent="0.5">
      <c r="A33" s="30">
        <v>31</v>
      </c>
      <c r="B33" s="31">
        <v>0.6825</v>
      </c>
      <c r="C33" s="31"/>
      <c r="D33" s="31"/>
      <c r="E33" s="31">
        <v>1.3095000000000001</v>
      </c>
      <c r="F33" s="32">
        <v>1.6955</v>
      </c>
      <c r="G33" s="31">
        <v>2.0394999999999999</v>
      </c>
      <c r="H33" s="31"/>
      <c r="I33" s="33">
        <v>2.4527999999999999</v>
      </c>
      <c r="J33" s="31">
        <v>2.7440000000000002</v>
      </c>
      <c r="K33" s="31"/>
      <c r="L33" s="31"/>
      <c r="M33" s="31"/>
    </row>
    <row r="34" spans="1:13" x14ac:dyDescent="0.5">
      <c r="A34" s="30">
        <v>32</v>
      </c>
      <c r="B34" s="31">
        <v>0.68220000000000003</v>
      </c>
      <c r="C34" s="31"/>
      <c r="D34" s="31"/>
      <c r="E34" s="31">
        <v>1.3086</v>
      </c>
      <c r="F34" s="32">
        <v>1.6939</v>
      </c>
      <c r="G34" s="31">
        <v>2.0369000000000002</v>
      </c>
      <c r="H34" s="31"/>
      <c r="I34" s="33">
        <v>2.4487000000000001</v>
      </c>
      <c r="J34" s="31">
        <v>2.7385000000000002</v>
      </c>
      <c r="K34" s="31"/>
      <c r="L34" s="31"/>
      <c r="M34" s="31"/>
    </row>
    <row r="35" spans="1:13" x14ac:dyDescent="0.5">
      <c r="A35" s="30">
        <v>33</v>
      </c>
      <c r="B35" s="31">
        <v>0.68200000000000005</v>
      </c>
      <c r="C35" s="31"/>
      <c r="D35" s="31"/>
      <c r="E35" s="31">
        <v>1.3077000000000001</v>
      </c>
      <c r="F35" s="32">
        <v>1.6923999999999999</v>
      </c>
      <c r="G35" s="31">
        <v>2.0345</v>
      </c>
      <c r="H35" s="31"/>
      <c r="I35" s="33">
        <v>2.4447999999999999</v>
      </c>
      <c r="J35" s="31">
        <v>2.7332999999999998</v>
      </c>
      <c r="K35" s="31"/>
      <c r="L35" s="31"/>
      <c r="M35" s="31"/>
    </row>
    <row r="36" spans="1:13" x14ac:dyDescent="0.5">
      <c r="A36" s="30">
        <v>34</v>
      </c>
      <c r="B36" s="31">
        <v>0.68179999999999996</v>
      </c>
      <c r="C36" s="31"/>
      <c r="D36" s="31"/>
      <c r="E36" s="31">
        <v>1.3069999999999999</v>
      </c>
      <c r="F36" s="32">
        <v>1.6909000000000001</v>
      </c>
      <c r="G36" s="31">
        <v>2.0322</v>
      </c>
      <c r="H36" s="31"/>
      <c r="I36" s="33">
        <v>2.4411</v>
      </c>
      <c r="J36" s="31">
        <v>2.7284000000000002</v>
      </c>
      <c r="K36" s="31"/>
      <c r="L36" s="31"/>
      <c r="M36" s="31"/>
    </row>
    <row r="37" spans="1:13" x14ac:dyDescent="0.5">
      <c r="A37" s="30">
        <v>35</v>
      </c>
      <c r="B37" s="31">
        <v>0.68159999999999998</v>
      </c>
      <c r="C37" s="31"/>
      <c r="D37" s="31"/>
      <c r="E37" s="31">
        <v>1.3062</v>
      </c>
      <c r="F37" s="32">
        <v>1.6896</v>
      </c>
      <c r="G37" s="31">
        <v>2.0301</v>
      </c>
      <c r="H37" s="31"/>
      <c r="I37" s="33">
        <v>2.4377</v>
      </c>
      <c r="J37" s="31">
        <v>2.7238000000000002</v>
      </c>
      <c r="K37" s="31"/>
      <c r="L37" s="31"/>
      <c r="M37" s="31"/>
    </row>
    <row r="38" spans="1:13" x14ac:dyDescent="0.5">
      <c r="A38" s="30">
        <v>36</v>
      </c>
      <c r="B38" s="31">
        <v>0.68140000000000001</v>
      </c>
      <c r="C38" s="31"/>
      <c r="D38" s="31"/>
      <c r="E38" s="31">
        <v>1.3055000000000001</v>
      </c>
      <c r="F38" s="32">
        <v>1.6882999999999999</v>
      </c>
      <c r="G38" s="31">
        <v>2.0280999999999998</v>
      </c>
      <c r="H38" s="31"/>
      <c r="I38" s="33">
        <v>2.4344999999999999</v>
      </c>
      <c r="J38" s="31">
        <v>2.7195</v>
      </c>
      <c r="K38" s="31"/>
      <c r="L38" s="31"/>
      <c r="M38" s="31"/>
    </row>
    <row r="39" spans="1:13" x14ac:dyDescent="0.5">
      <c r="A39" s="30">
        <v>37</v>
      </c>
      <c r="B39" s="31">
        <v>0.68120000000000003</v>
      </c>
      <c r="C39" s="31"/>
      <c r="D39" s="31"/>
      <c r="E39" s="31">
        <v>1.3048999999999999</v>
      </c>
      <c r="F39" s="32">
        <v>1.6871</v>
      </c>
      <c r="G39" s="31">
        <v>2.0261999999999998</v>
      </c>
      <c r="H39" s="31"/>
      <c r="I39" s="33">
        <v>2.4314</v>
      </c>
      <c r="J39" s="31">
        <v>2.7153999999999998</v>
      </c>
      <c r="K39" s="31"/>
      <c r="L39" s="31"/>
      <c r="M39" s="31"/>
    </row>
    <row r="40" spans="1:13" x14ac:dyDescent="0.5">
      <c r="A40" s="30">
        <v>38</v>
      </c>
      <c r="B40" s="31">
        <v>0.68100000000000005</v>
      </c>
      <c r="C40" s="31"/>
      <c r="D40" s="31"/>
      <c r="E40" s="31">
        <v>1.3042</v>
      </c>
      <c r="F40" s="32">
        <v>1.6859999999999999</v>
      </c>
      <c r="G40" s="31">
        <v>2.0244</v>
      </c>
      <c r="H40" s="31"/>
      <c r="I40" s="33">
        <v>2.4285999999999999</v>
      </c>
      <c r="J40" s="31">
        <v>2.7115999999999998</v>
      </c>
      <c r="K40" s="31"/>
      <c r="L40" s="31"/>
      <c r="M40" s="31"/>
    </row>
    <row r="41" spans="1:13" x14ac:dyDescent="0.5">
      <c r="A41" s="30">
        <v>39</v>
      </c>
      <c r="B41" s="31">
        <v>0.68079999999999996</v>
      </c>
      <c r="C41" s="31"/>
      <c r="D41" s="31"/>
      <c r="E41" s="31">
        <v>1.3036000000000001</v>
      </c>
      <c r="F41" s="32">
        <v>1.6849000000000001</v>
      </c>
      <c r="G41" s="31">
        <v>2.0226999999999999</v>
      </c>
      <c r="H41" s="31"/>
      <c r="I41" s="33">
        <v>2.4258000000000002</v>
      </c>
      <c r="J41" s="31">
        <v>2.7079</v>
      </c>
      <c r="K41" s="31"/>
      <c r="L41" s="31"/>
      <c r="M41" s="31"/>
    </row>
    <row r="42" spans="1:13" x14ac:dyDescent="0.5">
      <c r="A42" s="30">
        <v>40</v>
      </c>
      <c r="B42" s="31">
        <v>0.68069999999999997</v>
      </c>
      <c r="C42" s="31">
        <v>0.85099999999999998</v>
      </c>
      <c r="D42" s="31">
        <v>1.05</v>
      </c>
      <c r="E42" s="31">
        <v>1.3030999999999999</v>
      </c>
      <c r="F42" s="32">
        <v>1.6839</v>
      </c>
      <c r="G42" s="31">
        <v>2.0211000000000001</v>
      </c>
      <c r="H42" s="31">
        <v>2.1230000000000002</v>
      </c>
      <c r="I42" s="33">
        <v>2.4232999999999998</v>
      </c>
      <c r="J42" s="31">
        <v>2.7044999999999999</v>
      </c>
      <c r="K42" s="31">
        <v>2.9710000000000001</v>
      </c>
      <c r="L42" s="31">
        <v>3.3069999999999999</v>
      </c>
      <c r="M42" s="31">
        <v>3.5510000000000002</v>
      </c>
    </row>
    <row r="43" spans="1:13" x14ac:dyDescent="0.5">
      <c r="A43" s="30">
        <v>41</v>
      </c>
      <c r="B43" s="31">
        <v>0.68049999999999999</v>
      </c>
      <c r="C43" s="31"/>
      <c r="D43" s="31"/>
      <c r="E43" s="31">
        <v>1.3025</v>
      </c>
      <c r="F43" s="32">
        <v>1.6829000000000001</v>
      </c>
      <c r="G43" s="31">
        <v>2.0194999999999999</v>
      </c>
      <c r="H43" s="31"/>
      <c r="I43" s="33">
        <v>2.4207999999999998</v>
      </c>
      <c r="J43" s="31">
        <v>2.7012</v>
      </c>
      <c r="K43" s="31"/>
      <c r="L43" s="31"/>
      <c r="M43" s="31"/>
    </row>
    <row r="44" spans="1:13" x14ac:dyDescent="0.5">
      <c r="A44" s="30">
        <v>42</v>
      </c>
      <c r="B44" s="31">
        <v>0.6804</v>
      </c>
      <c r="C44" s="31"/>
      <c r="D44" s="31"/>
      <c r="E44" s="31">
        <v>1.302</v>
      </c>
      <c r="F44" s="32">
        <v>1.6819999999999999</v>
      </c>
      <c r="G44" s="31">
        <v>2.0181</v>
      </c>
      <c r="H44" s="31"/>
      <c r="I44" s="33">
        <v>2.4184999999999999</v>
      </c>
      <c r="J44" s="31">
        <v>2.6981000000000002</v>
      </c>
      <c r="K44" s="31"/>
      <c r="L44" s="31"/>
      <c r="M44" s="31"/>
    </row>
    <row r="45" spans="1:13" x14ac:dyDescent="0.5">
      <c r="A45" s="30">
        <v>43</v>
      </c>
      <c r="B45" s="31">
        <v>0.68020000000000003</v>
      </c>
      <c r="C45" s="31"/>
      <c r="D45" s="31"/>
      <c r="E45" s="31">
        <v>1.3016000000000001</v>
      </c>
      <c r="F45" s="32">
        <v>1.6811</v>
      </c>
      <c r="G45" s="31">
        <v>2.0167000000000002</v>
      </c>
      <c r="H45" s="31"/>
      <c r="I45" s="33">
        <v>2.4163000000000001</v>
      </c>
      <c r="J45" s="31">
        <v>2.6951000000000001</v>
      </c>
      <c r="K45" s="31"/>
      <c r="L45" s="31"/>
      <c r="M45" s="31"/>
    </row>
    <row r="46" spans="1:13" x14ac:dyDescent="0.5">
      <c r="A46" s="30">
        <v>44</v>
      </c>
      <c r="B46" s="31">
        <v>0.68010000000000004</v>
      </c>
      <c r="C46" s="31"/>
      <c r="D46" s="31"/>
      <c r="E46" s="31">
        <v>1.3010999999999999</v>
      </c>
      <c r="F46" s="32">
        <v>1.6801999999999999</v>
      </c>
      <c r="G46" s="31">
        <v>2.0154000000000001</v>
      </c>
      <c r="H46" s="31"/>
      <c r="I46" s="33">
        <v>2.4140999999999999</v>
      </c>
      <c r="J46" s="31">
        <v>2.6922999999999999</v>
      </c>
      <c r="K46" s="31"/>
      <c r="L46" s="31"/>
      <c r="M46" s="31"/>
    </row>
    <row r="47" spans="1:13" x14ac:dyDescent="0.5">
      <c r="A47" s="30">
        <v>45</v>
      </c>
      <c r="B47" s="31">
        <v>0.68</v>
      </c>
      <c r="C47" s="31"/>
      <c r="D47" s="31"/>
      <c r="E47" s="31">
        <v>1.3006</v>
      </c>
      <c r="F47" s="32">
        <v>1.6794</v>
      </c>
      <c r="G47" s="31">
        <v>2.0141</v>
      </c>
      <c r="H47" s="31"/>
      <c r="I47" s="33">
        <v>2.4121000000000001</v>
      </c>
      <c r="J47" s="31">
        <v>2.6896</v>
      </c>
      <c r="K47" s="31"/>
      <c r="L47" s="31"/>
      <c r="M47" s="31"/>
    </row>
    <row r="48" spans="1:13" x14ac:dyDescent="0.5">
      <c r="A48" s="30">
        <v>46</v>
      </c>
      <c r="B48" s="31">
        <v>0.67989999999999995</v>
      </c>
      <c r="C48" s="31"/>
      <c r="D48" s="31"/>
      <c r="E48" s="31">
        <v>1.3002</v>
      </c>
      <c r="F48" s="32">
        <v>1.6787000000000001</v>
      </c>
      <c r="G48" s="31">
        <v>2.0129000000000001</v>
      </c>
      <c r="H48" s="31"/>
      <c r="I48" s="33">
        <v>2.4102000000000001</v>
      </c>
      <c r="J48" s="31">
        <v>2.6869999999999998</v>
      </c>
      <c r="K48" s="31"/>
      <c r="L48" s="31"/>
      <c r="M48" s="31"/>
    </row>
    <row r="49" spans="1:13" x14ac:dyDescent="0.5">
      <c r="A49" s="30">
        <v>47</v>
      </c>
      <c r="B49" s="31">
        <v>0.67969999999999997</v>
      </c>
      <c r="C49" s="31"/>
      <c r="D49" s="31"/>
      <c r="E49" s="31">
        <v>1.2998000000000001</v>
      </c>
      <c r="F49" s="32">
        <v>1.6778999999999999</v>
      </c>
      <c r="G49" s="31">
        <v>2.0116999999999998</v>
      </c>
      <c r="H49" s="31"/>
      <c r="I49" s="33">
        <v>2.4083000000000001</v>
      </c>
      <c r="J49" s="31">
        <v>2.6846000000000001</v>
      </c>
      <c r="K49" s="31"/>
      <c r="L49" s="31"/>
      <c r="M49" s="31"/>
    </row>
    <row r="50" spans="1:13" x14ac:dyDescent="0.5">
      <c r="A50" s="30">
        <v>48</v>
      </c>
      <c r="B50" s="31">
        <v>0.67959999999999998</v>
      </c>
      <c r="C50" s="31"/>
      <c r="D50" s="31"/>
      <c r="E50" s="31">
        <v>1.2994000000000001</v>
      </c>
      <c r="F50" s="32">
        <v>1.6772</v>
      </c>
      <c r="G50" s="31">
        <v>2.0106000000000002</v>
      </c>
      <c r="H50" s="31"/>
      <c r="I50" s="33">
        <v>2.4066000000000001</v>
      </c>
      <c r="J50" s="31">
        <v>2.6821999999999999</v>
      </c>
      <c r="K50" s="31"/>
      <c r="L50" s="31"/>
      <c r="M50" s="31"/>
    </row>
    <row r="51" spans="1:13" x14ac:dyDescent="0.5">
      <c r="A51" s="30">
        <v>49</v>
      </c>
      <c r="B51" s="31">
        <v>0.67949999999999999</v>
      </c>
      <c r="C51" s="31"/>
      <c r="D51" s="31"/>
      <c r="E51" s="31">
        <v>1.2990999999999999</v>
      </c>
      <c r="F51" s="32">
        <v>1.6766000000000001</v>
      </c>
      <c r="G51" s="31">
        <v>2.0095999999999998</v>
      </c>
      <c r="H51" s="31"/>
      <c r="I51" s="33">
        <v>2.4049</v>
      </c>
      <c r="J51" s="31">
        <v>2.68</v>
      </c>
      <c r="K51" s="31"/>
      <c r="L51" s="31"/>
      <c r="M51" s="31"/>
    </row>
    <row r="52" spans="1:13" x14ac:dyDescent="0.5">
      <c r="A52" s="30">
        <v>50</v>
      </c>
      <c r="B52" s="31">
        <v>0.6794</v>
      </c>
      <c r="C52" s="31">
        <v>0.84899999999999998</v>
      </c>
      <c r="D52" s="31">
        <v>1.0469999999999999</v>
      </c>
      <c r="E52" s="31">
        <v>1.2987</v>
      </c>
      <c r="F52" s="32">
        <v>1.6758999999999999</v>
      </c>
      <c r="G52" s="31">
        <v>2.0085999999999999</v>
      </c>
      <c r="H52" s="31">
        <v>2.109</v>
      </c>
      <c r="I52" s="33">
        <v>2.4033000000000002</v>
      </c>
      <c r="J52" s="31">
        <v>2.6778</v>
      </c>
      <c r="K52" s="31">
        <v>2.9369999999999998</v>
      </c>
      <c r="L52" s="31">
        <v>3.2610000000000001</v>
      </c>
      <c r="M52" s="31">
        <v>3.496</v>
      </c>
    </row>
    <row r="53" spans="1:13" x14ac:dyDescent="0.5">
      <c r="A53" s="30">
        <v>51</v>
      </c>
      <c r="B53" s="31">
        <v>0.67930000000000001</v>
      </c>
      <c r="C53" s="31"/>
      <c r="D53" s="31"/>
      <c r="E53" s="31">
        <v>1.2984</v>
      </c>
      <c r="F53" s="32">
        <v>1.6753</v>
      </c>
      <c r="G53" s="31">
        <v>2.0076000000000001</v>
      </c>
      <c r="H53" s="31"/>
      <c r="I53" s="33">
        <v>2.4016999999999999</v>
      </c>
      <c r="J53" s="31">
        <v>2.6757</v>
      </c>
      <c r="K53" s="31"/>
      <c r="L53" s="31"/>
      <c r="M53" s="31"/>
    </row>
    <row r="54" spans="1:13" x14ac:dyDescent="0.5">
      <c r="A54" s="30">
        <v>52</v>
      </c>
      <c r="B54" s="31">
        <v>0.67920000000000003</v>
      </c>
      <c r="C54" s="31"/>
      <c r="D54" s="31"/>
      <c r="E54" s="31">
        <v>1.298</v>
      </c>
      <c r="F54" s="32">
        <v>1.6747000000000001</v>
      </c>
      <c r="G54" s="31">
        <v>2.0066000000000002</v>
      </c>
      <c r="H54" s="31"/>
      <c r="I54" s="33">
        <v>2.4001999999999999</v>
      </c>
      <c r="J54" s="31">
        <v>2.6737000000000002</v>
      </c>
      <c r="K54" s="31"/>
      <c r="L54" s="31"/>
      <c r="M54" s="31"/>
    </row>
    <row r="55" spans="1:13" x14ac:dyDescent="0.5">
      <c r="A55" s="30">
        <v>53</v>
      </c>
      <c r="B55" s="31">
        <v>0.67910000000000004</v>
      </c>
      <c r="C55" s="31"/>
      <c r="D55" s="31"/>
      <c r="E55" s="31">
        <v>1.2977000000000001</v>
      </c>
      <c r="F55" s="32">
        <v>1.6740999999999999</v>
      </c>
      <c r="G55" s="31">
        <v>2.0057</v>
      </c>
      <c r="H55" s="31"/>
      <c r="I55" s="33">
        <v>2.3988</v>
      </c>
      <c r="J55" s="31">
        <v>2.6718000000000002</v>
      </c>
      <c r="K55" s="31"/>
      <c r="L55" s="31"/>
      <c r="M55" s="31"/>
    </row>
    <row r="56" spans="1:13" x14ac:dyDescent="0.5">
      <c r="A56" s="30">
        <v>54</v>
      </c>
      <c r="B56" s="31">
        <v>0.67910000000000004</v>
      </c>
      <c r="C56" s="31"/>
      <c r="D56" s="31"/>
      <c r="E56" s="31">
        <v>1.2974000000000001</v>
      </c>
      <c r="F56" s="32">
        <v>1.6736</v>
      </c>
      <c r="G56" s="31">
        <v>2.0049000000000001</v>
      </c>
      <c r="H56" s="31"/>
      <c r="I56" s="33">
        <v>2.3974000000000002</v>
      </c>
      <c r="J56" s="31">
        <v>2.67</v>
      </c>
      <c r="K56" s="31"/>
      <c r="L56" s="31"/>
      <c r="M56" s="31"/>
    </row>
    <row r="57" spans="1:13" x14ac:dyDescent="0.5">
      <c r="A57" s="30">
        <v>55</v>
      </c>
      <c r="B57" s="31">
        <v>0.67900000000000005</v>
      </c>
      <c r="C57" s="31"/>
      <c r="D57" s="31"/>
      <c r="E57" s="31">
        <v>1.2970999999999999</v>
      </c>
      <c r="F57" s="32">
        <v>1.673</v>
      </c>
      <c r="G57" s="31">
        <v>2.004</v>
      </c>
      <c r="H57" s="31"/>
      <c r="I57" s="33">
        <v>2.3961000000000001</v>
      </c>
      <c r="J57" s="31">
        <v>2.6682000000000001</v>
      </c>
      <c r="K57" s="31"/>
      <c r="L57" s="31"/>
      <c r="M57" s="31"/>
    </row>
    <row r="58" spans="1:13" x14ac:dyDescent="0.5">
      <c r="A58" s="30">
        <v>56</v>
      </c>
      <c r="B58" s="31">
        <v>0.67889999999999995</v>
      </c>
      <c r="C58" s="31"/>
      <c r="D58" s="31"/>
      <c r="E58" s="31">
        <v>1.2968999999999999</v>
      </c>
      <c r="F58" s="32">
        <v>1.6725000000000001</v>
      </c>
      <c r="G58" s="31">
        <v>2.0032000000000001</v>
      </c>
      <c r="H58" s="31"/>
      <c r="I58" s="33">
        <v>2.3948</v>
      </c>
      <c r="J58" s="31">
        <v>2.6665000000000001</v>
      </c>
      <c r="K58" s="31"/>
      <c r="L58" s="31"/>
      <c r="M58" s="31"/>
    </row>
    <row r="59" spans="1:13" x14ac:dyDescent="0.5">
      <c r="A59" s="30">
        <v>57</v>
      </c>
      <c r="B59" s="31">
        <v>0.67879999999999996</v>
      </c>
      <c r="C59" s="31"/>
      <c r="D59" s="31"/>
      <c r="E59" s="31">
        <v>1.2966</v>
      </c>
      <c r="F59" s="32">
        <v>1.6719999999999999</v>
      </c>
      <c r="G59" s="31">
        <v>2.0024999999999999</v>
      </c>
      <c r="H59" s="31"/>
      <c r="I59" s="33">
        <v>2.3936000000000002</v>
      </c>
      <c r="J59" s="31">
        <v>2.6648999999999998</v>
      </c>
      <c r="K59" s="31"/>
      <c r="L59" s="31"/>
      <c r="M59" s="31"/>
    </row>
    <row r="60" spans="1:13" x14ac:dyDescent="0.5">
      <c r="A60" s="30">
        <v>58</v>
      </c>
      <c r="B60" s="31">
        <v>0.67869999999999997</v>
      </c>
      <c r="C60" s="31"/>
      <c r="D60" s="31"/>
      <c r="E60" s="31">
        <v>1.2963</v>
      </c>
      <c r="F60" s="32">
        <v>1.6716</v>
      </c>
      <c r="G60" s="31">
        <v>2.0017</v>
      </c>
      <c r="H60" s="31"/>
      <c r="I60" s="33">
        <v>2.3923999999999999</v>
      </c>
      <c r="J60" s="31">
        <v>2.6633</v>
      </c>
      <c r="K60" s="31"/>
      <c r="L60" s="31"/>
      <c r="M60" s="31"/>
    </row>
    <row r="61" spans="1:13" x14ac:dyDescent="0.5">
      <c r="A61" s="30">
        <v>59</v>
      </c>
      <c r="B61" s="31">
        <v>0.67869999999999997</v>
      </c>
      <c r="C61" s="31"/>
      <c r="D61" s="31"/>
      <c r="E61" s="31">
        <v>1.2961</v>
      </c>
      <c r="F61" s="32">
        <v>1.6711</v>
      </c>
      <c r="G61" s="31">
        <v>2.0009999999999999</v>
      </c>
      <c r="H61" s="31"/>
      <c r="I61" s="33">
        <v>2.3912</v>
      </c>
      <c r="J61" s="31">
        <v>2.6617999999999999</v>
      </c>
      <c r="K61" s="31"/>
      <c r="L61" s="31"/>
      <c r="M61" s="31"/>
    </row>
    <row r="62" spans="1:13" x14ac:dyDescent="0.5">
      <c r="A62" s="30">
        <v>60</v>
      </c>
      <c r="B62" s="31">
        <v>0.67859999999999998</v>
      </c>
      <c r="C62" s="31">
        <v>0.84799999999999998</v>
      </c>
      <c r="D62" s="31">
        <v>1.0449999999999999</v>
      </c>
      <c r="E62" s="31">
        <v>1.2958000000000001</v>
      </c>
      <c r="F62" s="32">
        <v>1.6706000000000001</v>
      </c>
      <c r="G62" s="31">
        <v>2.0003000000000002</v>
      </c>
      <c r="H62" s="31">
        <v>2.0990000000000002</v>
      </c>
      <c r="I62" s="33">
        <v>2.3900999999999999</v>
      </c>
      <c r="J62" s="31">
        <v>2.6602999999999999</v>
      </c>
      <c r="K62" s="31">
        <v>2.915</v>
      </c>
      <c r="L62" s="31">
        <v>3.2320000000000002</v>
      </c>
      <c r="M62" s="31">
        <v>3.46</v>
      </c>
    </row>
    <row r="63" spans="1:13" x14ac:dyDescent="0.5">
      <c r="A63" s="30">
        <v>61</v>
      </c>
      <c r="B63" s="31">
        <v>0.67849999999999999</v>
      </c>
      <c r="C63" s="31"/>
      <c r="D63" s="31"/>
      <c r="E63" s="31">
        <v>1.2956000000000001</v>
      </c>
      <c r="F63" s="32">
        <v>1.6701999999999999</v>
      </c>
      <c r="G63" s="31">
        <v>1.9996</v>
      </c>
      <c r="H63" s="31"/>
      <c r="I63" s="33">
        <v>2.3889999999999998</v>
      </c>
      <c r="J63" s="31">
        <v>2.6589</v>
      </c>
      <c r="K63" s="31"/>
      <c r="L63" s="31"/>
      <c r="M63" s="31"/>
    </row>
    <row r="64" spans="1:13" x14ac:dyDescent="0.5">
      <c r="A64" s="30">
        <v>62</v>
      </c>
      <c r="B64" s="31">
        <v>0.67849999999999999</v>
      </c>
      <c r="C64" s="31"/>
      <c r="D64" s="31"/>
      <c r="E64" s="31">
        <v>1.2954000000000001</v>
      </c>
      <c r="F64" s="32">
        <v>1.6698</v>
      </c>
      <c r="G64" s="31">
        <v>1.9990000000000001</v>
      </c>
      <c r="H64" s="31"/>
      <c r="I64" s="33">
        <v>2.3879999999999999</v>
      </c>
      <c r="J64" s="31">
        <v>2.6575000000000002</v>
      </c>
      <c r="K64" s="31"/>
      <c r="L64" s="31"/>
      <c r="M64" s="31"/>
    </row>
    <row r="65" spans="1:13" x14ac:dyDescent="0.5">
      <c r="A65" s="30">
        <v>63</v>
      </c>
      <c r="B65" s="31">
        <v>0.6784</v>
      </c>
      <c r="C65" s="31"/>
      <c r="D65" s="31"/>
      <c r="E65" s="31">
        <v>1.2950999999999999</v>
      </c>
      <c r="F65" s="32">
        <v>1.6694</v>
      </c>
      <c r="G65" s="31">
        <v>1.9983</v>
      </c>
      <c r="H65" s="31"/>
      <c r="I65" s="33">
        <v>2.387</v>
      </c>
      <c r="J65" s="31">
        <v>2.6560999999999999</v>
      </c>
      <c r="K65" s="31"/>
      <c r="L65" s="31"/>
      <c r="M65" s="31"/>
    </row>
    <row r="66" spans="1:13" x14ac:dyDescent="0.5">
      <c r="A66" s="30">
        <v>64</v>
      </c>
      <c r="B66" s="31">
        <v>0.67830000000000001</v>
      </c>
      <c r="C66" s="31"/>
      <c r="D66" s="31"/>
      <c r="E66" s="31">
        <v>1.2948999999999999</v>
      </c>
      <c r="F66" s="32">
        <v>1.669</v>
      </c>
      <c r="G66" s="31">
        <v>1.9977</v>
      </c>
      <c r="H66" s="31"/>
      <c r="I66" s="33">
        <v>2.3860000000000001</v>
      </c>
      <c r="J66" s="31">
        <v>2.6549</v>
      </c>
      <c r="K66" s="31"/>
      <c r="L66" s="31"/>
      <c r="M66" s="31"/>
    </row>
    <row r="67" spans="1:13" x14ac:dyDescent="0.5">
      <c r="A67" s="30">
        <v>65</v>
      </c>
      <c r="B67" s="31">
        <v>0.67830000000000001</v>
      </c>
      <c r="C67" s="31"/>
      <c r="D67" s="31"/>
      <c r="E67" s="31">
        <v>1.2947</v>
      </c>
      <c r="F67" s="32">
        <v>1.6686000000000001</v>
      </c>
      <c r="G67" s="31">
        <v>1.9971000000000001</v>
      </c>
      <c r="H67" s="31"/>
      <c r="I67" s="33">
        <v>2.3851</v>
      </c>
      <c r="J67" s="31">
        <v>2.6536</v>
      </c>
      <c r="K67" s="31"/>
      <c r="L67" s="31"/>
      <c r="M67" s="31"/>
    </row>
    <row r="68" spans="1:13" x14ac:dyDescent="0.5">
      <c r="A68" s="30">
        <v>66</v>
      </c>
      <c r="B68" s="31">
        <v>0.67820000000000003</v>
      </c>
      <c r="C68" s="31"/>
      <c r="D68" s="31"/>
      <c r="E68" s="31">
        <v>1.2945</v>
      </c>
      <c r="F68" s="32">
        <v>1.6682999999999999</v>
      </c>
      <c r="G68" s="31">
        <v>1.9965999999999999</v>
      </c>
      <c r="H68" s="31"/>
      <c r="I68" s="33">
        <v>2.3841999999999999</v>
      </c>
      <c r="J68" s="31">
        <v>2.6524000000000001</v>
      </c>
      <c r="K68" s="31"/>
      <c r="L68" s="31"/>
      <c r="M68" s="31"/>
    </row>
    <row r="69" spans="1:13" x14ac:dyDescent="0.5">
      <c r="A69" s="30">
        <v>67</v>
      </c>
      <c r="B69" s="31">
        <v>0.67820000000000003</v>
      </c>
      <c r="C69" s="31"/>
      <c r="D69" s="31"/>
      <c r="E69" s="31">
        <v>1.2943</v>
      </c>
      <c r="F69" s="32">
        <v>1.6678999999999999</v>
      </c>
      <c r="G69" s="31">
        <v>1.996</v>
      </c>
      <c r="H69" s="31"/>
      <c r="I69" s="33">
        <v>2.3833000000000002</v>
      </c>
      <c r="J69" s="31">
        <v>2.6511999999999998</v>
      </c>
      <c r="K69" s="31"/>
      <c r="L69" s="31"/>
      <c r="M69" s="31"/>
    </row>
    <row r="70" spans="1:13" x14ac:dyDescent="0.5">
      <c r="A70" s="30">
        <v>68</v>
      </c>
      <c r="B70" s="31">
        <v>0.67810000000000004</v>
      </c>
      <c r="C70" s="31"/>
      <c r="D70" s="31"/>
      <c r="E70" s="31">
        <v>1.2941</v>
      </c>
      <c r="F70" s="32">
        <v>1.6676</v>
      </c>
      <c r="G70" s="31">
        <v>1.9955000000000001</v>
      </c>
      <c r="H70" s="31"/>
      <c r="I70" s="33">
        <v>2.3824000000000001</v>
      </c>
      <c r="J70" s="31">
        <v>2.6501000000000001</v>
      </c>
      <c r="K70" s="31"/>
      <c r="L70" s="31"/>
      <c r="M70" s="31"/>
    </row>
    <row r="71" spans="1:13" x14ac:dyDescent="0.5">
      <c r="A71" s="30">
        <v>69</v>
      </c>
      <c r="B71" s="31">
        <v>0.67810000000000004</v>
      </c>
      <c r="C71" s="31"/>
      <c r="D71" s="31"/>
      <c r="E71" s="31">
        <v>1.2939000000000001</v>
      </c>
      <c r="F71" s="32">
        <v>1.6672</v>
      </c>
      <c r="G71" s="31">
        <v>1.9948999999999999</v>
      </c>
      <c r="H71" s="31"/>
      <c r="I71" s="33">
        <v>2.3816000000000002</v>
      </c>
      <c r="J71" s="31">
        <v>2.649</v>
      </c>
      <c r="K71" s="31"/>
      <c r="L71" s="31"/>
      <c r="M71" s="31"/>
    </row>
    <row r="72" spans="1:13" x14ac:dyDescent="0.5">
      <c r="A72" s="30">
        <v>70</v>
      </c>
      <c r="B72" s="31">
        <v>0.67800000000000005</v>
      </c>
      <c r="C72" s="31"/>
      <c r="D72" s="31"/>
      <c r="E72" s="31">
        <v>1.2938000000000001</v>
      </c>
      <c r="F72" s="32">
        <v>1.6669</v>
      </c>
      <c r="G72" s="31">
        <v>1.9944</v>
      </c>
      <c r="H72" s="31"/>
      <c r="I72" s="33">
        <v>2.3807999999999998</v>
      </c>
      <c r="J72" s="31">
        <v>2.6478999999999999</v>
      </c>
      <c r="K72" s="31"/>
      <c r="L72" s="31"/>
      <c r="M72" s="31"/>
    </row>
    <row r="73" spans="1:13" x14ac:dyDescent="0.5">
      <c r="A73" s="30">
        <v>71</v>
      </c>
      <c r="B73" s="31">
        <v>0.67800000000000005</v>
      </c>
      <c r="C73" s="31"/>
      <c r="D73" s="31"/>
      <c r="E73" s="31">
        <v>1.2936000000000001</v>
      </c>
      <c r="F73" s="32">
        <v>1.6666000000000001</v>
      </c>
      <c r="G73" s="31">
        <v>1.9939</v>
      </c>
      <c r="H73" s="31"/>
      <c r="I73" s="33">
        <v>2.38</v>
      </c>
      <c r="J73" s="31">
        <v>2.6469</v>
      </c>
      <c r="K73" s="31"/>
      <c r="L73" s="31"/>
      <c r="M73" s="31"/>
    </row>
    <row r="74" spans="1:13" x14ac:dyDescent="0.5">
      <c r="A74" s="30">
        <v>72</v>
      </c>
      <c r="B74" s="31">
        <v>0.67789999999999995</v>
      </c>
      <c r="C74" s="31"/>
      <c r="D74" s="31"/>
      <c r="E74" s="31">
        <v>1.2934000000000001</v>
      </c>
      <c r="F74" s="32">
        <v>1.6662999999999999</v>
      </c>
      <c r="G74" s="31">
        <v>1.9935</v>
      </c>
      <c r="H74" s="31"/>
      <c r="I74" s="33">
        <v>2.3793000000000002</v>
      </c>
      <c r="J74" s="31">
        <v>2.6459000000000001</v>
      </c>
      <c r="K74" s="31"/>
      <c r="L74" s="31"/>
      <c r="M74" s="31"/>
    </row>
    <row r="75" spans="1:13" x14ac:dyDescent="0.5">
      <c r="A75" s="30">
        <v>73</v>
      </c>
      <c r="B75" s="31">
        <v>0.67789999999999995</v>
      </c>
      <c r="C75" s="31"/>
      <c r="D75" s="31"/>
      <c r="E75" s="31">
        <v>1.2932999999999999</v>
      </c>
      <c r="F75" s="32">
        <v>1.6659999999999999</v>
      </c>
      <c r="G75" s="31">
        <v>1.9930000000000001</v>
      </c>
      <c r="H75" s="31"/>
      <c r="I75" s="33">
        <v>2.3784999999999998</v>
      </c>
      <c r="J75" s="31">
        <v>2.6448999999999998</v>
      </c>
      <c r="K75" s="31"/>
      <c r="L75" s="31"/>
      <c r="M75" s="31"/>
    </row>
    <row r="76" spans="1:13" x14ac:dyDescent="0.5">
      <c r="A76" s="30">
        <v>74</v>
      </c>
      <c r="B76" s="31">
        <v>0.67779999999999996</v>
      </c>
      <c r="C76" s="31"/>
      <c r="D76" s="31"/>
      <c r="E76" s="31">
        <v>1.2930999999999999</v>
      </c>
      <c r="F76" s="32">
        <v>1.6657</v>
      </c>
      <c r="G76" s="31">
        <v>1.9924999999999999</v>
      </c>
      <c r="H76" s="31"/>
      <c r="I76" s="33">
        <v>2.3778000000000001</v>
      </c>
      <c r="J76" s="31">
        <v>2.6438999999999999</v>
      </c>
      <c r="K76" s="31"/>
      <c r="L76" s="31"/>
      <c r="M76" s="31"/>
    </row>
    <row r="77" spans="1:13" x14ac:dyDescent="0.5">
      <c r="A77" s="30">
        <v>75</v>
      </c>
      <c r="B77" s="31">
        <v>0.67779999999999996</v>
      </c>
      <c r="C77" s="31"/>
      <c r="D77" s="31"/>
      <c r="E77" s="31">
        <v>1.2928999999999999</v>
      </c>
      <c r="F77" s="32">
        <v>1.6654</v>
      </c>
      <c r="G77" s="31">
        <v>1.9921</v>
      </c>
      <c r="H77" s="31"/>
      <c r="I77" s="33">
        <v>2.3771</v>
      </c>
      <c r="J77" s="31">
        <v>2.6429999999999998</v>
      </c>
      <c r="K77" s="31"/>
      <c r="L77" s="31"/>
      <c r="M77" s="31"/>
    </row>
    <row r="78" spans="1:13" x14ac:dyDescent="0.5">
      <c r="A78" s="30">
        <v>76</v>
      </c>
      <c r="B78" s="31">
        <v>0.67769999999999997</v>
      </c>
      <c r="C78" s="31"/>
      <c r="D78" s="31"/>
      <c r="E78" s="31">
        <v>1.2927999999999999</v>
      </c>
      <c r="F78" s="32">
        <v>1.6652</v>
      </c>
      <c r="G78" s="31">
        <v>1.9917</v>
      </c>
      <c r="H78" s="31"/>
      <c r="I78" s="33">
        <v>2.3763999999999998</v>
      </c>
      <c r="J78" s="31">
        <v>3.6421000000000001</v>
      </c>
      <c r="K78" s="31"/>
      <c r="L78" s="31"/>
      <c r="M78" s="31"/>
    </row>
    <row r="79" spans="1:13" x14ac:dyDescent="0.5">
      <c r="A79" s="30">
        <v>77</v>
      </c>
      <c r="B79" s="31">
        <v>0.67769999999999997</v>
      </c>
      <c r="C79" s="31"/>
      <c r="D79" s="31"/>
      <c r="E79" s="31">
        <v>1.2926</v>
      </c>
      <c r="F79" s="32">
        <v>1.6649</v>
      </c>
      <c r="G79" s="31">
        <v>1.9913000000000001</v>
      </c>
      <c r="H79" s="31"/>
      <c r="I79" s="33">
        <v>2.3757999999999999</v>
      </c>
      <c r="J79" s="31">
        <v>2.6412</v>
      </c>
      <c r="K79" s="31"/>
      <c r="L79" s="31"/>
      <c r="M79" s="31"/>
    </row>
    <row r="80" spans="1:13" x14ac:dyDescent="0.5">
      <c r="A80" s="30">
        <v>78</v>
      </c>
      <c r="B80" s="31">
        <v>0.67759999999999998</v>
      </c>
      <c r="C80" s="31"/>
      <c r="D80" s="31"/>
      <c r="E80" s="31">
        <v>1.2925</v>
      </c>
      <c r="F80" s="32">
        <v>1.6646000000000001</v>
      </c>
      <c r="G80" s="31">
        <v>1.9907999999999999</v>
      </c>
      <c r="H80" s="31"/>
      <c r="I80" s="33">
        <v>2.3751000000000002</v>
      </c>
      <c r="J80" s="31">
        <v>2.6402999999999999</v>
      </c>
      <c r="K80" s="31"/>
      <c r="L80" s="31"/>
      <c r="M80" s="31"/>
    </row>
    <row r="81" spans="1:13" x14ac:dyDescent="0.5">
      <c r="A81" s="30">
        <v>79</v>
      </c>
      <c r="B81" s="31">
        <v>0.67759999999999998</v>
      </c>
      <c r="C81" s="31"/>
      <c r="D81" s="31"/>
      <c r="E81" s="31">
        <v>1.2924</v>
      </c>
      <c r="F81" s="32">
        <v>1.6644000000000001</v>
      </c>
      <c r="G81" s="31">
        <v>1.9904999999999999</v>
      </c>
      <c r="H81" s="31"/>
      <c r="I81" s="33">
        <v>2.3744999999999998</v>
      </c>
      <c r="J81" s="31">
        <v>2.6395</v>
      </c>
      <c r="K81" s="31"/>
      <c r="L81" s="31"/>
      <c r="M81" s="31"/>
    </row>
    <row r="82" spans="1:13" x14ac:dyDescent="0.5">
      <c r="A82" s="30">
        <v>80</v>
      </c>
      <c r="B82" s="31">
        <v>0.67759999999999998</v>
      </c>
      <c r="C82" s="31">
        <v>0.84599999999999997</v>
      </c>
      <c r="D82" s="31">
        <v>1.0429999999999999</v>
      </c>
      <c r="E82" s="31">
        <v>1.2922</v>
      </c>
      <c r="F82" s="32">
        <v>1.6640999999999999</v>
      </c>
      <c r="G82" s="31">
        <v>1.9901</v>
      </c>
      <c r="H82" s="31">
        <v>2.0880000000000001</v>
      </c>
      <c r="I82" s="33">
        <v>2.3738999999999999</v>
      </c>
      <c r="J82" s="31">
        <v>2.6387</v>
      </c>
      <c r="K82" s="31">
        <v>2.887</v>
      </c>
      <c r="L82" s="31">
        <v>3.1949999999999998</v>
      </c>
      <c r="M82" s="31">
        <v>3.4159999999999999</v>
      </c>
    </row>
    <row r="83" spans="1:13" x14ac:dyDescent="0.5">
      <c r="A83" s="30">
        <v>81</v>
      </c>
      <c r="B83" s="31">
        <v>0.67749999999999999</v>
      </c>
      <c r="C83" s="31"/>
      <c r="D83" s="31"/>
      <c r="E83" s="31">
        <v>1.2921</v>
      </c>
      <c r="F83" s="32">
        <v>1.6638999999999999</v>
      </c>
      <c r="G83" s="31">
        <v>1.9897</v>
      </c>
      <c r="H83" s="31"/>
      <c r="I83" s="33">
        <v>2.3733</v>
      </c>
      <c r="J83" s="31">
        <v>2.6379000000000001</v>
      </c>
      <c r="K83" s="31"/>
      <c r="L83" s="31"/>
      <c r="M83" s="31"/>
    </row>
    <row r="84" spans="1:13" x14ac:dyDescent="0.5">
      <c r="A84" s="30">
        <v>82</v>
      </c>
      <c r="B84" s="31">
        <v>0.67749999999999999</v>
      </c>
      <c r="C84" s="31"/>
      <c r="D84" s="31"/>
      <c r="E84" s="31">
        <v>1.292</v>
      </c>
      <c r="F84" s="32">
        <v>1.6636</v>
      </c>
      <c r="G84" s="31">
        <v>1.9893000000000001</v>
      </c>
      <c r="H84" s="31"/>
      <c r="I84" s="33">
        <v>2.3727</v>
      </c>
      <c r="J84" s="31">
        <v>2.6371000000000002</v>
      </c>
      <c r="K84" s="31"/>
      <c r="L84" s="31"/>
      <c r="M84" s="31"/>
    </row>
    <row r="85" spans="1:13" x14ac:dyDescent="0.5">
      <c r="A85" s="30">
        <v>83</v>
      </c>
      <c r="B85" s="31">
        <v>0.67749999999999999</v>
      </c>
      <c r="C85" s="31"/>
      <c r="D85" s="31"/>
      <c r="E85" s="31">
        <v>1.2918000000000001</v>
      </c>
      <c r="F85" s="32">
        <v>1.6634</v>
      </c>
      <c r="G85" s="31">
        <v>1.9890000000000001</v>
      </c>
      <c r="H85" s="31"/>
      <c r="I85" s="33">
        <v>2.3721000000000001</v>
      </c>
      <c r="J85" s="31">
        <v>2.6364000000000001</v>
      </c>
      <c r="K85" s="31"/>
      <c r="L85" s="31"/>
      <c r="M85" s="31"/>
    </row>
    <row r="86" spans="1:13" x14ac:dyDescent="0.5">
      <c r="A86" s="30">
        <v>84</v>
      </c>
      <c r="B86" s="31">
        <v>0.6774</v>
      </c>
      <c r="C86" s="31"/>
      <c r="D86" s="31"/>
      <c r="E86" s="31">
        <v>1.2917000000000001</v>
      </c>
      <c r="F86" s="32">
        <v>1.6632</v>
      </c>
      <c r="G86" s="31">
        <v>1.9885999999999999</v>
      </c>
      <c r="H86" s="31"/>
      <c r="I86" s="33">
        <v>2.3715999999999999</v>
      </c>
      <c r="J86" s="31">
        <v>2.6356000000000002</v>
      </c>
      <c r="K86" s="31"/>
      <c r="L86" s="31"/>
      <c r="M86" s="31"/>
    </row>
    <row r="87" spans="1:13" x14ac:dyDescent="0.5">
      <c r="A87" s="30">
        <v>85</v>
      </c>
      <c r="B87" s="31">
        <v>0.6774</v>
      </c>
      <c r="C87" s="31"/>
      <c r="D87" s="31"/>
      <c r="E87" s="31">
        <v>1.2916000000000001</v>
      </c>
      <c r="F87" s="32">
        <v>1.663</v>
      </c>
      <c r="G87" s="31">
        <v>1.9883</v>
      </c>
      <c r="H87" s="31"/>
      <c r="I87" s="33">
        <v>2.371</v>
      </c>
      <c r="J87" s="31">
        <v>2.6349</v>
      </c>
      <c r="K87" s="31"/>
      <c r="L87" s="31"/>
      <c r="M87" s="31"/>
    </row>
    <row r="88" spans="1:13" x14ac:dyDescent="0.5">
      <c r="A88" s="30">
        <v>86</v>
      </c>
      <c r="B88" s="31">
        <v>0.6774</v>
      </c>
      <c r="C88" s="31"/>
      <c r="D88" s="31"/>
      <c r="E88" s="31">
        <v>1.2915000000000001</v>
      </c>
      <c r="F88" s="32">
        <v>1.6628000000000001</v>
      </c>
      <c r="G88" s="31">
        <v>1.9879</v>
      </c>
      <c r="H88" s="31"/>
      <c r="I88" s="33">
        <v>2.3704999999999998</v>
      </c>
      <c r="J88" s="31">
        <v>2.6341999999999999</v>
      </c>
      <c r="K88" s="31"/>
      <c r="L88" s="31"/>
      <c r="M88" s="31"/>
    </row>
    <row r="89" spans="1:13" x14ac:dyDescent="0.5">
      <c r="A89" s="30">
        <v>87</v>
      </c>
      <c r="B89" s="31">
        <v>0.67730000000000001</v>
      </c>
      <c r="C89" s="31"/>
      <c r="D89" s="31"/>
      <c r="E89" s="31">
        <v>1.2914000000000001</v>
      </c>
      <c r="F89" s="32">
        <v>1.6626000000000001</v>
      </c>
      <c r="G89" s="31">
        <v>1.9876</v>
      </c>
      <c r="H89" s="31"/>
      <c r="I89" s="33">
        <v>2.37</v>
      </c>
      <c r="J89" s="31">
        <v>2.6335000000000002</v>
      </c>
      <c r="K89" s="31"/>
      <c r="L89" s="31"/>
      <c r="M89" s="31"/>
    </row>
    <row r="90" spans="1:13" x14ac:dyDescent="0.5">
      <c r="A90" s="30">
        <v>88</v>
      </c>
      <c r="B90" s="31">
        <v>0.67730000000000001</v>
      </c>
      <c r="C90" s="31"/>
      <c r="D90" s="31"/>
      <c r="E90" s="31">
        <v>1.2911999999999999</v>
      </c>
      <c r="F90" s="32">
        <v>1.6624000000000001</v>
      </c>
      <c r="G90" s="31">
        <v>1.9873000000000001</v>
      </c>
      <c r="H90" s="31"/>
      <c r="I90" s="33">
        <v>2.3694999999999999</v>
      </c>
      <c r="J90" s="31">
        <v>2.6328999999999998</v>
      </c>
      <c r="K90" s="31"/>
      <c r="L90" s="31"/>
      <c r="M90" s="31"/>
    </row>
    <row r="91" spans="1:13" x14ac:dyDescent="0.5">
      <c r="A91" s="30">
        <v>89</v>
      </c>
      <c r="B91" s="31">
        <v>0.67730000000000001</v>
      </c>
      <c r="C91" s="31"/>
      <c r="D91" s="31"/>
      <c r="E91" s="31">
        <v>1.2910999999999999</v>
      </c>
      <c r="F91" s="32">
        <v>1.6621999999999999</v>
      </c>
      <c r="G91" s="31">
        <v>1.9870000000000001</v>
      </c>
      <c r="H91" s="31"/>
      <c r="I91" s="33">
        <v>2.3690000000000002</v>
      </c>
      <c r="J91" s="31">
        <v>2.6322000000000001</v>
      </c>
      <c r="K91" s="31"/>
      <c r="L91" s="31"/>
      <c r="M91" s="31"/>
    </row>
    <row r="92" spans="1:13" x14ac:dyDescent="0.5">
      <c r="A92" s="30">
        <v>90</v>
      </c>
      <c r="B92" s="31">
        <v>0.67720000000000002</v>
      </c>
      <c r="C92" s="31"/>
      <c r="D92" s="31"/>
      <c r="E92" s="31">
        <v>1.2909999999999999</v>
      </c>
      <c r="F92" s="32">
        <v>1.6619999999999999</v>
      </c>
      <c r="G92" s="31">
        <v>1.9866999999999999</v>
      </c>
      <c r="H92" s="31"/>
      <c r="I92" s="33">
        <v>2.3685</v>
      </c>
      <c r="J92" s="31">
        <v>2.6316000000000002</v>
      </c>
      <c r="K92" s="31"/>
      <c r="L92" s="31"/>
      <c r="M92" s="31"/>
    </row>
    <row r="93" spans="1:13" x14ac:dyDescent="0.5">
      <c r="A93" s="30">
        <v>91</v>
      </c>
      <c r="B93" s="31">
        <v>0.67720000000000002</v>
      </c>
      <c r="C93" s="31"/>
      <c r="D93" s="31"/>
      <c r="E93" s="31">
        <v>1.2908999999999999</v>
      </c>
      <c r="F93" s="32">
        <v>1.6617999999999999</v>
      </c>
      <c r="G93" s="31">
        <v>1.9863999999999999</v>
      </c>
      <c r="H93" s="31"/>
      <c r="I93" s="33">
        <v>2.3679999999999999</v>
      </c>
      <c r="J93" s="31">
        <v>2.6309</v>
      </c>
      <c r="K93" s="31"/>
      <c r="L93" s="31"/>
      <c r="M93" s="31"/>
    </row>
    <row r="94" spans="1:13" x14ac:dyDescent="0.5">
      <c r="A94" s="30">
        <v>92</v>
      </c>
      <c r="B94" s="31">
        <v>0.67720000000000002</v>
      </c>
      <c r="C94" s="31"/>
      <c r="D94" s="31"/>
      <c r="E94" s="31">
        <v>1.2907999999999999</v>
      </c>
      <c r="F94" s="32">
        <v>1.6616</v>
      </c>
      <c r="G94" s="31">
        <v>1.9861</v>
      </c>
      <c r="H94" s="31"/>
      <c r="I94" s="33">
        <v>2.3675999999999999</v>
      </c>
      <c r="J94" s="31">
        <v>2.6303000000000001</v>
      </c>
      <c r="K94" s="31"/>
      <c r="L94" s="31"/>
      <c r="M94" s="31"/>
    </row>
    <row r="95" spans="1:13" x14ac:dyDescent="0.5">
      <c r="A95" s="30">
        <v>93</v>
      </c>
      <c r="B95" s="31">
        <v>0.67710000000000004</v>
      </c>
      <c r="C95" s="31"/>
      <c r="D95" s="31"/>
      <c r="E95" s="31">
        <v>1.2907</v>
      </c>
      <c r="F95" s="32">
        <v>1.6614</v>
      </c>
      <c r="G95" s="31">
        <v>1.9858</v>
      </c>
      <c r="H95" s="31"/>
      <c r="I95" s="33">
        <v>2.3671000000000002</v>
      </c>
      <c r="J95" s="31">
        <v>2.6297000000000001</v>
      </c>
      <c r="K95" s="31"/>
      <c r="L95" s="31"/>
      <c r="M95" s="31"/>
    </row>
    <row r="96" spans="1:13" x14ac:dyDescent="0.5">
      <c r="A96" s="30">
        <v>94</v>
      </c>
      <c r="B96" s="31">
        <v>0.67710000000000004</v>
      </c>
      <c r="C96" s="31"/>
      <c r="D96" s="31"/>
      <c r="E96" s="31">
        <v>1.2906</v>
      </c>
      <c r="F96" s="32">
        <v>1.6612</v>
      </c>
      <c r="G96" s="31">
        <v>1.9855</v>
      </c>
      <c r="H96" s="31"/>
      <c r="I96" s="33">
        <v>2.3666999999999998</v>
      </c>
      <c r="J96" s="31">
        <v>2.6291000000000002</v>
      </c>
      <c r="K96" s="31"/>
      <c r="L96" s="31"/>
      <c r="M96" s="31"/>
    </row>
    <row r="97" spans="1:13" x14ac:dyDescent="0.5">
      <c r="A97" s="30">
        <v>95</v>
      </c>
      <c r="B97" s="31">
        <v>0.67710000000000004</v>
      </c>
      <c r="C97" s="31"/>
      <c r="D97" s="31"/>
      <c r="E97" s="31">
        <v>1.2905</v>
      </c>
      <c r="F97" s="32">
        <v>1.6611</v>
      </c>
      <c r="G97" s="31">
        <v>1.9853000000000001</v>
      </c>
      <c r="H97" s="31"/>
      <c r="I97" s="33">
        <v>2.3662000000000001</v>
      </c>
      <c r="J97" s="31">
        <v>2.6286</v>
      </c>
      <c r="K97" s="31"/>
      <c r="L97" s="31"/>
      <c r="M97" s="31"/>
    </row>
    <row r="98" spans="1:13" x14ac:dyDescent="0.5">
      <c r="A98" s="30">
        <v>96</v>
      </c>
      <c r="B98" s="31">
        <v>0.67710000000000004</v>
      </c>
      <c r="C98" s="31"/>
      <c r="D98" s="31"/>
      <c r="E98" s="31">
        <v>1.2904</v>
      </c>
      <c r="F98" s="32">
        <v>1.6609</v>
      </c>
      <c r="G98" s="31">
        <v>1.9850000000000001</v>
      </c>
      <c r="H98" s="31"/>
      <c r="I98" s="33">
        <v>2.3658000000000001</v>
      </c>
      <c r="J98" s="31">
        <v>2.6280000000000001</v>
      </c>
      <c r="K98" s="31"/>
      <c r="L98" s="31"/>
      <c r="M98" s="31"/>
    </row>
    <row r="99" spans="1:13" x14ac:dyDescent="0.5">
      <c r="A99" s="30">
        <v>97</v>
      </c>
      <c r="B99" s="31">
        <v>0.67700000000000005</v>
      </c>
      <c r="C99" s="31"/>
      <c r="D99" s="31"/>
      <c r="E99" s="31">
        <v>1.2903</v>
      </c>
      <c r="F99" s="32">
        <v>1.6607000000000001</v>
      </c>
      <c r="G99" s="31">
        <v>1.9846999999999999</v>
      </c>
      <c r="H99" s="31"/>
      <c r="I99" s="33">
        <v>2.3654000000000002</v>
      </c>
      <c r="J99" s="31">
        <v>2.6274999999999999</v>
      </c>
      <c r="K99" s="31"/>
      <c r="L99" s="31"/>
      <c r="M99" s="31"/>
    </row>
    <row r="100" spans="1:13" x14ac:dyDescent="0.5">
      <c r="A100" s="30">
        <v>98</v>
      </c>
      <c r="B100" s="31">
        <v>0.67700000000000005</v>
      </c>
      <c r="C100" s="31"/>
      <c r="D100" s="31"/>
      <c r="E100" s="31">
        <v>1.2902</v>
      </c>
      <c r="F100" s="32">
        <v>1.6606000000000001</v>
      </c>
      <c r="G100" s="31">
        <v>1.9844999999999999</v>
      </c>
      <c r="H100" s="31"/>
      <c r="I100" s="33">
        <v>2.3650000000000002</v>
      </c>
      <c r="J100" s="31">
        <v>2.6269</v>
      </c>
      <c r="K100" s="31"/>
      <c r="L100" s="31"/>
      <c r="M100" s="31"/>
    </row>
    <row r="101" spans="1:13" x14ac:dyDescent="0.5">
      <c r="A101" s="30">
        <v>99</v>
      </c>
      <c r="B101" s="31">
        <v>0.67700000000000005</v>
      </c>
      <c r="C101" s="31"/>
      <c r="D101" s="31"/>
      <c r="E101" s="31">
        <v>1.2901</v>
      </c>
      <c r="F101" s="32">
        <v>1.6604000000000001</v>
      </c>
      <c r="G101" s="31">
        <v>1.9842</v>
      </c>
      <c r="H101" s="31"/>
      <c r="I101" s="33">
        <v>2.3645999999999998</v>
      </c>
      <c r="J101" s="31">
        <v>2.6263999999999998</v>
      </c>
      <c r="K101" s="31"/>
      <c r="L101" s="31"/>
      <c r="M101" s="31"/>
    </row>
    <row r="102" spans="1:13" x14ac:dyDescent="0.5">
      <c r="A102" s="30">
        <v>100</v>
      </c>
      <c r="B102" s="31">
        <v>0.67700000000000005</v>
      </c>
      <c r="C102" s="31">
        <v>0.84499999999999997</v>
      </c>
      <c r="D102" s="31">
        <v>1.042</v>
      </c>
      <c r="E102" s="31">
        <v>1.2890999999999999</v>
      </c>
      <c r="F102" s="32">
        <v>1.6601999999999999</v>
      </c>
      <c r="G102" s="31">
        <v>1.984</v>
      </c>
      <c r="H102" s="31">
        <v>2.081</v>
      </c>
      <c r="I102" s="33">
        <v>2.3641999999999999</v>
      </c>
      <c r="J102" s="31">
        <v>2.6259000000000001</v>
      </c>
      <c r="K102" s="31">
        <v>2.871</v>
      </c>
      <c r="L102" s="31">
        <v>3.1739999999999999</v>
      </c>
      <c r="M102" s="31">
        <v>3.39</v>
      </c>
    </row>
    <row r="103" spans="1:13" x14ac:dyDescent="0.5">
      <c r="A103" s="30">
        <v>110</v>
      </c>
      <c r="B103" s="31">
        <v>0.67669999999999997</v>
      </c>
      <c r="C103" s="31"/>
      <c r="D103" s="31"/>
      <c r="E103" s="31">
        <v>1.2892999999999999</v>
      </c>
      <c r="F103" s="32">
        <v>1.6588000000000001</v>
      </c>
      <c r="G103" s="31">
        <v>1.9818</v>
      </c>
      <c r="H103" s="31"/>
      <c r="I103" s="33">
        <v>2.3607</v>
      </c>
      <c r="J103" s="31">
        <v>2.6213000000000002</v>
      </c>
      <c r="K103" s="31"/>
      <c r="L103" s="31"/>
      <c r="M103" s="31"/>
    </row>
    <row r="104" spans="1:13" x14ac:dyDescent="0.5">
      <c r="A104" s="30">
        <v>120</v>
      </c>
      <c r="B104" s="31">
        <v>0.67649999999999999</v>
      </c>
      <c r="C104" s="31"/>
      <c r="D104" s="31"/>
      <c r="E104" s="31">
        <v>1.2886</v>
      </c>
      <c r="F104" s="32">
        <v>1.6577</v>
      </c>
      <c r="G104" s="31">
        <v>1.9799</v>
      </c>
      <c r="H104" s="31"/>
      <c r="I104" s="33">
        <v>2.3578000000000001</v>
      </c>
      <c r="J104" s="31">
        <v>2.6173999999999999</v>
      </c>
      <c r="K104" s="31"/>
      <c r="L104" s="31"/>
      <c r="M104" s="31"/>
    </row>
    <row r="105" spans="1:13" x14ac:dyDescent="0.5">
      <c r="A105" s="30">
        <v>1000</v>
      </c>
      <c r="B105" s="31">
        <v>0.67500000000000004</v>
      </c>
      <c r="C105" s="31">
        <v>0.84199999999999997</v>
      </c>
      <c r="D105" s="31">
        <v>1.0369999999999999</v>
      </c>
      <c r="E105" s="31">
        <v>1.282</v>
      </c>
      <c r="F105" s="32">
        <v>1.6459999999999999</v>
      </c>
      <c r="G105" s="31">
        <v>1.962</v>
      </c>
      <c r="H105" s="31">
        <v>2.056</v>
      </c>
      <c r="I105" s="33">
        <v>2.33</v>
      </c>
      <c r="J105" s="31">
        <v>2.581</v>
      </c>
      <c r="K105" s="31">
        <v>2.8130000000000002</v>
      </c>
      <c r="L105" s="31">
        <v>3.0979999999999999</v>
      </c>
      <c r="M105" s="31">
        <v>3.3</v>
      </c>
    </row>
    <row r="106" spans="1:13" x14ac:dyDescent="0.5">
      <c r="A106" s="30" t="s">
        <v>71</v>
      </c>
      <c r="B106" s="31">
        <v>0.67449999999999999</v>
      </c>
      <c r="C106" s="31">
        <v>0.84099999999999997</v>
      </c>
      <c r="D106" s="31">
        <v>1.036</v>
      </c>
      <c r="E106" s="31">
        <v>1.2816000000000001</v>
      </c>
      <c r="F106" s="32">
        <v>1.6449</v>
      </c>
      <c r="G106" s="31">
        <v>1.96</v>
      </c>
      <c r="H106" s="31">
        <v>2.0539999999999998</v>
      </c>
      <c r="I106" s="33">
        <v>2.3262999999999998</v>
      </c>
      <c r="J106" s="31">
        <v>2.5758000000000001</v>
      </c>
      <c r="K106" s="31">
        <v>2.8069999999999999</v>
      </c>
      <c r="L106" s="31">
        <v>3.0910000000000002</v>
      </c>
      <c r="M106" s="31">
        <v>3.2909999999999999</v>
      </c>
    </row>
    <row r="107" spans="1:13" x14ac:dyDescent="0.5">
      <c r="A107" s="28" t="s">
        <v>72</v>
      </c>
    </row>
  </sheetData>
  <sheetProtection password="F9E0" sheet="1" objects="1" scenarios="1"/>
  <mergeCells count="1">
    <mergeCell ref="A1:M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W61"/>
  <sheetViews>
    <sheetView showGridLines="0" zoomScale="90" zoomScaleNormal="9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23.25" x14ac:dyDescent="0.5"/>
  <cols>
    <col min="1" max="13" width="9.33203125" style="86"/>
    <col min="14" max="15" width="0" style="86" hidden="1" customWidth="1"/>
    <col min="16" max="269" width="9.33203125" style="86"/>
    <col min="270" max="271" width="0" style="86" hidden="1" customWidth="1"/>
    <col min="272" max="525" width="9.33203125" style="86"/>
    <col min="526" max="527" width="0" style="86" hidden="1" customWidth="1"/>
    <col min="528" max="781" width="9.33203125" style="86"/>
    <col min="782" max="783" width="0" style="86" hidden="1" customWidth="1"/>
    <col min="784" max="1037" width="9.33203125" style="86"/>
    <col min="1038" max="1039" width="0" style="86" hidden="1" customWidth="1"/>
    <col min="1040" max="1293" width="9.33203125" style="86"/>
    <col min="1294" max="1295" width="0" style="86" hidden="1" customWidth="1"/>
    <col min="1296" max="1549" width="9.33203125" style="86"/>
    <col min="1550" max="1551" width="0" style="86" hidden="1" customWidth="1"/>
    <col min="1552" max="1805" width="9.33203125" style="86"/>
    <col min="1806" max="1807" width="0" style="86" hidden="1" customWidth="1"/>
    <col min="1808" max="2061" width="9.33203125" style="86"/>
    <col min="2062" max="2063" width="0" style="86" hidden="1" customWidth="1"/>
    <col min="2064" max="2317" width="9.33203125" style="86"/>
    <col min="2318" max="2319" width="0" style="86" hidden="1" customWidth="1"/>
    <col min="2320" max="2573" width="9.33203125" style="86"/>
    <col min="2574" max="2575" width="0" style="86" hidden="1" customWidth="1"/>
    <col min="2576" max="2829" width="9.33203125" style="86"/>
    <col min="2830" max="2831" width="0" style="86" hidden="1" customWidth="1"/>
    <col min="2832" max="3085" width="9.33203125" style="86"/>
    <col min="3086" max="3087" width="0" style="86" hidden="1" customWidth="1"/>
    <col min="3088" max="3341" width="9.33203125" style="86"/>
    <col min="3342" max="3343" width="0" style="86" hidden="1" customWidth="1"/>
    <col min="3344" max="3597" width="9.33203125" style="86"/>
    <col min="3598" max="3599" width="0" style="86" hidden="1" customWidth="1"/>
    <col min="3600" max="3853" width="9.33203125" style="86"/>
    <col min="3854" max="3855" width="0" style="86" hidden="1" customWidth="1"/>
    <col min="3856" max="4109" width="9.33203125" style="86"/>
    <col min="4110" max="4111" width="0" style="86" hidden="1" customWidth="1"/>
    <col min="4112" max="4365" width="9.33203125" style="86"/>
    <col min="4366" max="4367" width="0" style="86" hidden="1" customWidth="1"/>
    <col min="4368" max="4621" width="9.33203125" style="86"/>
    <col min="4622" max="4623" width="0" style="86" hidden="1" customWidth="1"/>
    <col min="4624" max="4877" width="9.33203125" style="86"/>
    <col min="4878" max="4879" width="0" style="86" hidden="1" customWidth="1"/>
    <col min="4880" max="5133" width="9.33203125" style="86"/>
    <col min="5134" max="5135" width="0" style="86" hidden="1" customWidth="1"/>
    <col min="5136" max="5389" width="9.33203125" style="86"/>
    <col min="5390" max="5391" width="0" style="86" hidden="1" customWidth="1"/>
    <col min="5392" max="5645" width="9.33203125" style="86"/>
    <col min="5646" max="5647" width="0" style="86" hidden="1" customWidth="1"/>
    <col min="5648" max="5901" width="9.33203125" style="86"/>
    <col min="5902" max="5903" width="0" style="86" hidden="1" customWidth="1"/>
    <col min="5904" max="6157" width="9.33203125" style="86"/>
    <col min="6158" max="6159" width="0" style="86" hidden="1" customWidth="1"/>
    <col min="6160" max="6413" width="9.33203125" style="86"/>
    <col min="6414" max="6415" width="0" style="86" hidden="1" customWidth="1"/>
    <col min="6416" max="6669" width="9.33203125" style="86"/>
    <col min="6670" max="6671" width="0" style="86" hidden="1" customWidth="1"/>
    <col min="6672" max="6925" width="9.33203125" style="86"/>
    <col min="6926" max="6927" width="0" style="86" hidden="1" customWidth="1"/>
    <col min="6928" max="7181" width="9.33203125" style="86"/>
    <col min="7182" max="7183" width="0" style="86" hidden="1" customWidth="1"/>
    <col min="7184" max="7437" width="9.33203125" style="86"/>
    <col min="7438" max="7439" width="0" style="86" hidden="1" customWidth="1"/>
    <col min="7440" max="7693" width="9.33203125" style="86"/>
    <col min="7694" max="7695" width="0" style="86" hidden="1" customWidth="1"/>
    <col min="7696" max="7949" width="9.33203125" style="86"/>
    <col min="7950" max="7951" width="0" style="86" hidden="1" customWidth="1"/>
    <col min="7952" max="8205" width="9.33203125" style="86"/>
    <col min="8206" max="8207" width="0" style="86" hidden="1" customWidth="1"/>
    <col min="8208" max="8461" width="9.33203125" style="86"/>
    <col min="8462" max="8463" width="0" style="86" hidden="1" customWidth="1"/>
    <col min="8464" max="8717" width="9.33203125" style="86"/>
    <col min="8718" max="8719" width="0" style="86" hidden="1" customWidth="1"/>
    <col min="8720" max="8973" width="9.33203125" style="86"/>
    <col min="8974" max="8975" width="0" style="86" hidden="1" customWidth="1"/>
    <col min="8976" max="9229" width="9.33203125" style="86"/>
    <col min="9230" max="9231" width="0" style="86" hidden="1" customWidth="1"/>
    <col min="9232" max="9485" width="9.33203125" style="86"/>
    <col min="9486" max="9487" width="0" style="86" hidden="1" customWidth="1"/>
    <col min="9488" max="9741" width="9.33203125" style="86"/>
    <col min="9742" max="9743" width="0" style="86" hidden="1" customWidth="1"/>
    <col min="9744" max="9997" width="9.33203125" style="86"/>
    <col min="9998" max="9999" width="0" style="86" hidden="1" customWidth="1"/>
    <col min="10000" max="10253" width="9.33203125" style="86"/>
    <col min="10254" max="10255" width="0" style="86" hidden="1" customWidth="1"/>
    <col min="10256" max="10509" width="9.33203125" style="86"/>
    <col min="10510" max="10511" width="0" style="86" hidden="1" customWidth="1"/>
    <col min="10512" max="10765" width="9.33203125" style="86"/>
    <col min="10766" max="10767" width="0" style="86" hidden="1" customWidth="1"/>
    <col min="10768" max="11021" width="9.33203125" style="86"/>
    <col min="11022" max="11023" width="0" style="86" hidden="1" customWidth="1"/>
    <col min="11024" max="11277" width="9.33203125" style="86"/>
    <col min="11278" max="11279" width="0" style="86" hidden="1" customWidth="1"/>
    <col min="11280" max="11533" width="9.33203125" style="86"/>
    <col min="11534" max="11535" width="0" style="86" hidden="1" customWidth="1"/>
    <col min="11536" max="11789" width="9.33203125" style="86"/>
    <col min="11790" max="11791" width="0" style="86" hidden="1" customWidth="1"/>
    <col min="11792" max="12045" width="9.33203125" style="86"/>
    <col min="12046" max="12047" width="0" style="86" hidden="1" customWidth="1"/>
    <col min="12048" max="12301" width="9.33203125" style="86"/>
    <col min="12302" max="12303" width="0" style="86" hidden="1" customWidth="1"/>
    <col min="12304" max="12557" width="9.33203125" style="86"/>
    <col min="12558" max="12559" width="0" style="86" hidden="1" customWidth="1"/>
    <col min="12560" max="12813" width="9.33203125" style="86"/>
    <col min="12814" max="12815" width="0" style="86" hidden="1" customWidth="1"/>
    <col min="12816" max="13069" width="9.33203125" style="86"/>
    <col min="13070" max="13071" width="0" style="86" hidden="1" customWidth="1"/>
    <col min="13072" max="13325" width="9.33203125" style="86"/>
    <col min="13326" max="13327" width="0" style="86" hidden="1" customWidth="1"/>
    <col min="13328" max="13581" width="9.33203125" style="86"/>
    <col min="13582" max="13583" width="0" style="86" hidden="1" customWidth="1"/>
    <col min="13584" max="13837" width="9.33203125" style="86"/>
    <col min="13838" max="13839" width="0" style="86" hidden="1" customWidth="1"/>
    <col min="13840" max="14093" width="9.33203125" style="86"/>
    <col min="14094" max="14095" width="0" style="86" hidden="1" customWidth="1"/>
    <col min="14096" max="14349" width="9.33203125" style="86"/>
    <col min="14350" max="14351" width="0" style="86" hidden="1" customWidth="1"/>
    <col min="14352" max="14605" width="9.33203125" style="86"/>
    <col min="14606" max="14607" width="0" style="86" hidden="1" customWidth="1"/>
    <col min="14608" max="14861" width="9.33203125" style="86"/>
    <col min="14862" max="14863" width="0" style="86" hidden="1" customWidth="1"/>
    <col min="14864" max="15117" width="9.33203125" style="86"/>
    <col min="15118" max="15119" width="0" style="86" hidden="1" customWidth="1"/>
    <col min="15120" max="15373" width="9.33203125" style="86"/>
    <col min="15374" max="15375" width="0" style="86" hidden="1" customWidth="1"/>
    <col min="15376" max="15629" width="9.33203125" style="86"/>
    <col min="15630" max="15631" width="0" style="86" hidden="1" customWidth="1"/>
    <col min="15632" max="15885" width="9.33203125" style="86"/>
    <col min="15886" max="15887" width="0" style="86" hidden="1" customWidth="1"/>
    <col min="15888" max="16141" width="9.33203125" style="86"/>
    <col min="16142" max="16143" width="0" style="86" hidden="1" customWidth="1"/>
    <col min="16144" max="16384" width="9.33203125" style="86"/>
  </cols>
  <sheetData>
    <row r="1" spans="1:23" ht="29.25" x14ac:dyDescent="0.6">
      <c r="A1" s="34" t="s">
        <v>156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</row>
    <row r="2" spans="1:23" x14ac:dyDescent="0.5">
      <c r="B2" s="86" t="s">
        <v>109</v>
      </c>
    </row>
    <row r="3" spans="1:23" ht="24" x14ac:dyDescent="0.5">
      <c r="A3" s="86" t="s">
        <v>110</v>
      </c>
      <c r="B3" s="86">
        <v>1</v>
      </c>
      <c r="C3" s="86">
        <v>2</v>
      </c>
      <c r="D3" s="86">
        <v>3</v>
      </c>
      <c r="E3" s="86">
        <v>4</v>
      </c>
      <c r="F3" s="86">
        <v>5</v>
      </c>
      <c r="G3" s="86">
        <v>6</v>
      </c>
      <c r="H3" s="86">
        <v>7</v>
      </c>
      <c r="I3" s="86">
        <v>8</v>
      </c>
      <c r="J3" s="86">
        <v>9</v>
      </c>
      <c r="K3" s="86">
        <v>10</v>
      </c>
      <c r="L3" s="86">
        <v>11</v>
      </c>
      <c r="M3" s="86">
        <v>12</v>
      </c>
      <c r="N3" s="86">
        <v>13</v>
      </c>
      <c r="O3" s="86">
        <v>14</v>
      </c>
      <c r="P3" s="86">
        <v>15</v>
      </c>
      <c r="Q3" s="86">
        <v>20</v>
      </c>
      <c r="R3" s="86">
        <v>24</v>
      </c>
      <c r="S3" s="86">
        <v>30</v>
      </c>
      <c r="T3" s="86">
        <v>40</v>
      </c>
      <c r="U3" s="86">
        <v>60</v>
      </c>
      <c r="V3" s="86">
        <v>120</v>
      </c>
      <c r="W3" s="87" t="s">
        <v>157</v>
      </c>
    </row>
    <row r="4" spans="1:23" x14ac:dyDescent="0.5">
      <c r="A4" s="86">
        <v>1</v>
      </c>
      <c r="B4" s="86">
        <v>4052</v>
      </c>
      <c r="C4" s="86">
        <v>4999</v>
      </c>
      <c r="D4" s="86">
        <v>5404</v>
      </c>
      <c r="E4" s="86">
        <v>5624</v>
      </c>
      <c r="F4" s="86">
        <v>5764</v>
      </c>
      <c r="G4" s="86">
        <v>5859</v>
      </c>
      <c r="H4" s="86">
        <v>5928</v>
      </c>
      <c r="I4" s="86">
        <v>5981</v>
      </c>
      <c r="J4" s="86">
        <v>6022</v>
      </c>
      <c r="K4" s="86">
        <v>6056</v>
      </c>
      <c r="L4" s="86">
        <v>6083</v>
      </c>
      <c r="M4" s="86">
        <v>6107</v>
      </c>
      <c r="N4" s="86">
        <v>6126</v>
      </c>
      <c r="O4" s="86">
        <v>6143</v>
      </c>
      <c r="P4" s="86">
        <v>6157</v>
      </c>
      <c r="Q4" s="86">
        <v>6209</v>
      </c>
      <c r="R4" s="86">
        <v>6235</v>
      </c>
      <c r="S4" s="86">
        <v>6261</v>
      </c>
      <c r="T4" s="86">
        <v>6287</v>
      </c>
      <c r="U4" s="86">
        <v>6313</v>
      </c>
      <c r="V4" s="86">
        <v>6339</v>
      </c>
      <c r="W4" s="86">
        <v>6366</v>
      </c>
    </row>
    <row r="5" spans="1:23" x14ac:dyDescent="0.5">
      <c r="A5" s="86">
        <v>2</v>
      </c>
      <c r="B5" s="88">
        <v>98.5</v>
      </c>
      <c r="C5" s="88">
        <v>99</v>
      </c>
      <c r="D5" s="88">
        <v>99.17</v>
      </c>
      <c r="E5" s="88">
        <v>99.25</v>
      </c>
      <c r="F5" s="88">
        <v>99.3</v>
      </c>
      <c r="G5" s="88">
        <v>99.33</v>
      </c>
      <c r="H5" s="88">
        <v>99.36</v>
      </c>
      <c r="I5" s="88">
        <v>99.37</v>
      </c>
      <c r="J5" s="88">
        <v>99.39</v>
      </c>
      <c r="K5" s="88">
        <v>99.4</v>
      </c>
      <c r="L5" s="88">
        <v>99.42</v>
      </c>
      <c r="M5" s="88">
        <v>99.43</v>
      </c>
      <c r="N5" s="89"/>
      <c r="O5" s="89"/>
      <c r="P5" s="86">
        <v>99.43</v>
      </c>
      <c r="Q5" s="86">
        <v>99.45</v>
      </c>
      <c r="R5" s="86">
        <v>99.46</v>
      </c>
      <c r="S5" s="86">
        <v>99.47</v>
      </c>
      <c r="T5" s="86">
        <v>99.47</v>
      </c>
      <c r="U5" s="86">
        <v>99.48</v>
      </c>
      <c r="V5" s="86">
        <v>99.49</v>
      </c>
      <c r="W5" s="86">
        <v>99.5</v>
      </c>
    </row>
    <row r="6" spans="1:23" x14ac:dyDescent="0.5">
      <c r="A6" s="86">
        <v>3</v>
      </c>
      <c r="B6" s="86">
        <v>34.119999999999997</v>
      </c>
      <c r="C6" s="86">
        <v>30.82</v>
      </c>
      <c r="D6" s="86">
        <v>29.46</v>
      </c>
      <c r="E6" s="86">
        <v>28.71</v>
      </c>
      <c r="F6" s="86">
        <v>28.24</v>
      </c>
      <c r="G6" s="86">
        <v>27.91</v>
      </c>
      <c r="H6" s="86">
        <v>27.67</v>
      </c>
      <c r="I6" s="86">
        <v>27.49</v>
      </c>
      <c r="J6" s="86">
        <v>27.34</v>
      </c>
      <c r="K6" s="86">
        <v>27.23</v>
      </c>
      <c r="L6" s="86">
        <v>27.13</v>
      </c>
      <c r="M6" s="86">
        <v>27.05</v>
      </c>
      <c r="N6" s="86">
        <v>26.98</v>
      </c>
      <c r="O6" s="86">
        <v>26.92</v>
      </c>
      <c r="P6" s="86">
        <v>26.87</v>
      </c>
      <c r="Q6" s="86">
        <v>26.69</v>
      </c>
      <c r="R6" s="86">
        <v>26.6</v>
      </c>
      <c r="S6" s="86">
        <v>26.5</v>
      </c>
      <c r="T6" s="86">
        <v>26.41</v>
      </c>
      <c r="U6" s="86">
        <v>26.32</v>
      </c>
      <c r="V6" s="86">
        <v>26.22</v>
      </c>
      <c r="W6" s="86">
        <v>26.13</v>
      </c>
    </row>
    <row r="7" spans="1:23" x14ac:dyDescent="0.5">
      <c r="A7" s="86">
        <v>4</v>
      </c>
      <c r="B7" s="86">
        <v>21.2</v>
      </c>
      <c r="C7" s="86">
        <v>18</v>
      </c>
      <c r="D7" s="86">
        <v>16.690000000000001</v>
      </c>
      <c r="E7" s="86">
        <v>15.98</v>
      </c>
      <c r="F7" s="86">
        <v>15.52</v>
      </c>
      <c r="G7" s="86">
        <v>15.21</v>
      </c>
      <c r="H7" s="86">
        <v>14.98</v>
      </c>
      <c r="I7" s="86">
        <v>14.8</v>
      </c>
      <c r="J7" s="86">
        <v>14.66</v>
      </c>
      <c r="K7" s="86">
        <v>14.55</v>
      </c>
      <c r="L7" s="86">
        <v>14.45</v>
      </c>
      <c r="M7" s="86">
        <v>14.37</v>
      </c>
      <c r="N7" s="86">
        <v>14.31</v>
      </c>
      <c r="O7" s="86">
        <v>14.25</v>
      </c>
      <c r="P7" s="86">
        <v>14.2</v>
      </c>
      <c r="Q7" s="86">
        <v>14.02</v>
      </c>
      <c r="R7" s="86">
        <v>13.93</v>
      </c>
      <c r="S7" s="86">
        <v>13.84</v>
      </c>
      <c r="T7" s="86">
        <v>13.75</v>
      </c>
      <c r="U7" s="86">
        <v>13.65</v>
      </c>
      <c r="V7" s="86">
        <v>13.56</v>
      </c>
      <c r="W7" s="86">
        <v>13.46</v>
      </c>
    </row>
    <row r="8" spans="1:23" x14ac:dyDescent="0.5">
      <c r="A8" s="86">
        <v>5</v>
      </c>
      <c r="B8" s="86">
        <v>16.260000000000002</v>
      </c>
      <c r="C8" s="86">
        <v>13.27</v>
      </c>
      <c r="D8" s="86">
        <v>12.06</v>
      </c>
      <c r="E8" s="86">
        <v>11.39</v>
      </c>
      <c r="F8" s="86">
        <v>10.97</v>
      </c>
      <c r="G8" s="86">
        <v>10.67</v>
      </c>
      <c r="H8" s="86">
        <v>10.46</v>
      </c>
      <c r="I8" s="86">
        <v>10.29</v>
      </c>
      <c r="J8" s="86">
        <v>10.16</v>
      </c>
      <c r="K8" s="86">
        <v>10.050000000000001</v>
      </c>
      <c r="L8" s="86">
        <v>9.9600000000000009</v>
      </c>
      <c r="M8" s="86">
        <v>9.89</v>
      </c>
      <c r="N8" s="86">
        <v>9.82</v>
      </c>
      <c r="O8" s="86">
        <v>9.77</v>
      </c>
      <c r="P8" s="86">
        <v>9.7200000000000006</v>
      </c>
      <c r="Q8" s="86">
        <v>9.5500000000000007</v>
      </c>
      <c r="R8" s="86">
        <v>9.4700000000000006</v>
      </c>
      <c r="S8" s="86">
        <v>9.3800000000000008</v>
      </c>
      <c r="T8" s="86">
        <v>9.2899999999999991</v>
      </c>
      <c r="U8" s="86">
        <v>9.1999999999999993</v>
      </c>
      <c r="V8" s="86">
        <v>9.11</v>
      </c>
      <c r="W8" s="86">
        <v>9.02</v>
      </c>
    </row>
    <row r="9" spans="1:23" x14ac:dyDescent="0.5">
      <c r="A9" s="86">
        <v>6</v>
      </c>
      <c r="B9" s="86">
        <v>13.75</v>
      </c>
      <c r="C9" s="86">
        <v>10.92</v>
      </c>
      <c r="D9" s="86">
        <v>9.7799999999999994</v>
      </c>
      <c r="E9" s="86">
        <v>9.15</v>
      </c>
      <c r="F9" s="86">
        <v>8.75</v>
      </c>
      <c r="G9" s="86">
        <v>8.4700000000000006</v>
      </c>
      <c r="H9" s="86">
        <v>8.26</v>
      </c>
      <c r="I9" s="86">
        <v>8.1</v>
      </c>
      <c r="J9" s="86">
        <v>7.98</v>
      </c>
      <c r="K9" s="86">
        <v>7.87</v>
      </c>
      <c r="L9" s="89">
        <v>7.79</v>
      </c>
      <c r="M9" s="86">
        <v>7.72</v>
      </c>
      <c r="N9" s="86">
        <v>7.66</v>
      </c>
      <c r="O9" s="86">
        <v>7.6</v>
      </c>
      <c r="P9" s="86">
        <v>7.56</v>
      </c>
      <c r="Q9" s="86">
        <v>7.4</v>
      </c>
      <c r="R9" s="86">
        <v>7.31</v>
      </c>
      <c r="S9" s="86">
        <v>7.23</v>
      </c>
      <c r="T9" s="86">
        <v>7.14</v>
      </c>
      <c r="U9" s="86">
        <v>7.06</v>
      </c>
      <c r="V9" s="86">
        <v>6.97</v>
      </c>
      <c r="W9" s="86">
        <v>6.88</v>
      </c>
    </row>
    <row r="10" spans="1:23" x14ac:dyDescent="0.5">
      <c r="A10" s="86">
        <v>7</v>
      </c>
      <c r="B10" s="86">
        <v>12.25</v>
      </c>
      <c r="C10" s="86">
        <v>9.5500000000000007</v>
      </c>
      <c r="D10" s="86">
        <v>8.4499999999999993</v>
      </c>
      <c r="E10" s="86">
        <v>7.85</v>
      </c>
      <c r="F10" s="86">
        <v>7.46</v>
      </c>
      <c r="G10" s="86">
        <v>7.19</v>
      </c>
      <c r="H10" s="86">
        <v>6.99</v>
      </c>
      <c r="I10" s="86">
        <v>6.84</v>
      </c>
      <c r="J10" s="86">
        <v>6.72</v>
      </c>
      <c r="K10" s="86">
        <v>6.62</v>
      </c>
      <c r="L10" s="89">
        <v>6.54</v>
      </c>
      <c r="M10" s="86">
        <v>6.47</v>
      </c>
      <c r="N10" s="86">
        <v>6.41</v>
      </c>
      <c r="O10" s="86">
        <v>6.36</v>
      </c>
      <c r="P10" s="86">
        <v>6.31</v>
      </c>
      <c r="Q10" s="86">
        <v>6.16</v>
      </c>
      <c r="R10" s="86">
        <v>6.07</v>
      </c>
      <c r="S10" s="86">
        <v>5.99</v>
      </c>
      <c r="T10" s="86">
        <v>5.91</v>
      </c>
      <c r="U10" s="86">
        <v>5.82</v>
      </c>
      <c r="V10" s="86">
        <v>5.74</v>
      </c>
      <c r="W10" s="86">
        <v>5.65</v>
      </c>
    </row>
    <row r="11" spans="1:23" x14ac:dyDescent="0.5">
      <c r="A11" s="86">
        <v>8</v>
      </c>
      <c r="B11" s="86">
        <v>11.26</v>
      </c>
      <c r="C11" s="86">
        <v>8.65</v>
      </c>
      <c r="D11" s="86">
        <v>7.59</v>
      </c>
      <c r="E11" s="86">
        <v>7.01</v>
      </c>
      <c r="F11" s="86">
        <v>6.63</v>
      </c>
      <c r="G11" s="86">
        <v>6.37</v>
      </c>
      <c r="H11" s="86">
        <v>6.18</v>
      </c>
      <c r="I11" s="86">
        <v>6.03</v>
      </c>
      <c r="J11" s="86">
        <v>5.91</v>
      </c>
      <c r="K11" s="86">
        <v>5.81</v>
      </c>
      <c r="L11" s="89">
        <v>5.73</v>
      </c>
      <c r="M11" s="86">
        <v>5.67</v>
      </c>
      <c r="N11" s="86">
        <v>5.61</v>
      </c>
      <c r="O11" s="86">
        <v>5.56</v>
      </c>
      <c r="P11" s="86">
        <v>5.52</v>
      </c>
      <c r="Q11" s="86">
        <v>5.36</v>
      </c>
      <c r="R11" s="86">
        <v>5.28</v>
      </c>
      <c r="S11" s="86">
        <v>5.2</v>
      </c>
      <c r="T11" s="86">
        <v>5.12</v>
      </c>
      <c r="U11" s="86">
        <v>5.03</v>
      </c>
      <c r="V11" s="86">
        <v>4.95</v>
      </c>
      <c r="W11" s="86">
        <v>4.8600000000000003</v>
      </c>
    </row>
    <row r="12" spans="1:23" x14ac:dyDescent="0.5">
      <c r="A12" s="86">
        <v>9</v>
      </c>
      <c r="B12" s="86">
        <v>10.56</v>
      </c>
      <c r="C12" s="86">
        <v>8.02</v>
      </c>
      <c r="D12" s="86">
        <v>6.99</v>
      </c>
      <c r="E12" s="86">
        <v>6.42</v>
      </c>
      <c r="F12" s="86">
        <v>6.06</v>
      </c>
      <c r="G12" s="86">
        <v>5.8</v>
      </c>
      <c r="H12" s="86">
        <v>5.61</v>
      </c>
      <c r="I12" s="86">
        <v>5.47</v>
      </c>
      <c r="J12" s="86">
        <v>5.35</v>
      </c>
      <c r="K12" s="86">
        <v>5.26</v>
      </c>
      <c r="L12" s="89">
        <v>5.18</v>
      </c>
      <c r="M12" s="86">
        <v>5.1100000000000003</v>
      </c>
      <c r="N12" s="86">
        <v>5.05</v>
      </c>
      <c r="O12" s="86">
        <v>5.01</v>
      </c>
      <c r="P12" s="86">
        <v>4.96</v>
      </c>
      <c r="Q12" s="86">
        <v>4.8099999999999996</v>
      </c>
      <c r="R12" s="86">
        <v>4.7300000000000004</v>
      </c>
      <c r="S12" s="86">
        <v>4.6500000000000004</v>
      </c>
      <c r="T12" s="86">
        <v>4.57</v>
      </c>
      <c r="U12" s="86">
        <v>4.4800000000000004</v>
      </c>
      <c r="V12" s="86">
        <v>4.4000000000000004</v>
      </c>
      <c r="W12" s="86">
        <v>4.3099999999999996</v>
      </c>
    </row>
    <row r="13" spans="1:23" x14ac:dyDescent="0.5">
      <c r="A13" s="86">
        <v>10</v>
      </c>
      <c r="B13" s="86">
        <v>10.039999999999999</v>
      </c>
      <c r="C13" s="86">
        <v>7.56</v>
      </c>
      <c r="D13" s="86">
        <v>6.55</v>
      </c>
      <c r="E13" s="86">
        <v>5.99</v>
      </c>
      <c r="F13" s="86">
        <v>5.64</v>
      </c>
      <c r="G13" s="86">
        <v>5.39</v>
      </c>
      <c r="H13" s="86">
        <v>5.2</v>
      </c>
      <c r="I13" s="86">
        <v>5.0599999999999996</v>
      </c>
      <c r="J13" s="86">
        <v>4.9400000000000004</v>
      </c>
      <c r="K13" s="86">
        <v>4.8499999999999996</v>
      </c>
      <c r="L13" s="89">
        <v>4.7699999999999996</v>
      </c>
      <c r="M13" s="86">
        <v>4.71</v>
      </c>
      <c r="N13" s="86">
        <v>4.6500000000000004</v>
      </c>
      <c r="O13" s="86">
        <v>4.5999999999999996</v>
      </c>
      <c r="P13" s="86">
        <v>4.5599999999999996</v>
      </c>
      <c r="Q13" s="86">
        <v>4.41</v>
      </c>
      <c r="R13" s="86">
        <v>4.33</v>
      </c>
      <c r="S13" s="86">
        <v>4.25</v>
      </c>
      <c r="T13" s="86">
        <v>4.17</v>
      </c>
      <c r="U13" s="86">
        <v>4.08</v>
      </c>
      <c r="V13" s="86">
        <v>4</v>
      </c>
      <c r="W13" s="86">
        <v>3.91</v>
      </c>
    </row>
    <row r="14" spans="1:23" x14ac:dyDescent="0.5">
      <c r="A14" s="86">
        <v>11</v>
      </c>
      <c r="B14" s="86">
        <v>9.65</v>
      </c>
      <c r="C14" s="86">
        <v>7.21</v>
      </c>
      <c r="D14" s="86">
        <v>6.22</v>
      </c>
      <c r="E14" s="86">
        <v>5.67</v>
      </c>
      <c r="F14" s="86">
        <v>5.32</v>
      </c>
      <c r="G14" s="86">
        <v>5.07</v>
      </c>
      <c r="H14" s="86">
        <v>4.8899999999999997</v>
      </c>
      <c r="I14" s="86">
        <v>4.74</v>
      </c>
      <c r="J14" s="86">
        <v>4.63</v>
      </c>
      <c r="K14" s="86">
        <v>4.54</v>
      </c>
      <c r="L14" s="86">
        <v>4.46</v>
      </c>
      <c r="M14" s="86">
        <v>4.4000000000000004</v>
      </c>
      <c r="N14" s="86">
        <v>4.34</v>
      </c>
      <c r="O14" s="86">
        <v>4.29</v>
      </c>
      <c r="P14" s="86">
        <v>4.25</v>
      </c>
      <c r="Q14" s="86">
        <v>4.0999999999999996</v>
      </c>
      <c r="R14" s="86">
        <v>4.0199999999999996</v>
      </c>
      <c r="S14" s="86">
        <v>3.94</v>
      </c>
      <c r="T14" s="86">
        <v>3.86</v>
      </c>
      <c r="U14" s="86">
        <v>3.78</v>
      </c>
      <c r="V14" s="86">
        <v>3.69</v>
      </c>
      <c r="W14" s="86">
        <v>3.6</v>
      </c>
    </row>
    <row r="15" spans="1:23" x14ac:dyDescent="0.5">
      <c r="A15" s="86">
        <v>12</v>
      </c>
      <c r="B15" s="86">
        <v>9.33</v>
      </c>
      <c r="C15" s="86">
        <v>6.93</v>
      </c>
      <c r="D15" s="86">
        <v>5.95</v>
      </c>
      <c r="E15" s="86">
        <v>5.41</v>
      </c>
      <c r="F15" s="86">
        <v>5.0599999999999996</v>
      </c>
      <c r="G15" s="86">
        <v>4.82</v>
      </c>
      <c r="H15" s="86">
        <v>4.6399999999999997</v>
      </c>
      <c r="I15" s="86">
        <v>4.5</v>
      </c>
      <c r="J15" s="86">
        <v>4.3899999999999997</v>
      </c>
      <c r="K15" s="86">
        <v>4.3</v>
      </c>
      <c r="L15" s="86">
        <v>4.22</v>
      </c>
      <c r="M15" s="86">
        <v>4.16</v>
      </c>
      <c r="N15" s="86">
        <v>4.0999999999999996</v>
      </c>
      <c r="O15" s="86">
        <v>4.05</v>
      </c>
      <c r="P15" s="86">
        <v>4.01</v>
      </c>
      <c r="Q15" s="86">
        <v>3.86</v>
      </c>
      <c r="R15" s="86">
        <v>3.78</v>
      </c>
      <c r="S15" s="86">
        <v>3.7</v>
      </c>
      <c r="T15" s="86">
        <v>3.62</v>
      </c>
      <c r="U15" s="86">
        <v>3.54</v>
      </c>
      <c r="V15" s="86">
        <v>3.45</v>
      </c>
      <c r="W15" s="86">
        <v>3.36</v>
      </c>
    </row>
    <row r="16" spans="1:23" x14ac:dyDescent="0.5">
      <c r="A16" s="86">
        <v>13</v>
      </c>
      <c r="B16" s="86">
        <v>9.07</v>
      </c>
      <c r="C16" s="86">
        <v>6.7</v>
      </c>
      <c r="D16" s="86">
        <v>5.74</v>
      </c>
      <c r="E16" s="86">
        <v>5.21</v>
      </c>
      <c r="F16" s="86">
        <v>4.8600000000000003</v>
      </c>
      <c r="G16" s="86">
        <v>4.62</v>
      </c>
      <c r="H16" s="86">
        <v>4.4400000000000004</v>
      </c>
      <c r="I16" s="86">
        <v>4.3</v>
      </c>
      <c r="J16" s="86">
        <v>4.1900000000000004</v>
      </c>
      <c r="K16" s="86">
        <v>4.0999999999999996</v>
      </c>
      <c r="L16" s="86">
        <v>4.0199999999999996</v>
      </c>
      <c r="M16" s="86">
        <v>3.96</v>
      </c>
      <c r="N16" s="86">
        <v>3.91</v>
      </c>
      <c r="O16" s="86">
        <v>3.86</v>
      </c>
      <c r="P16" s="86">
        <v>3.82</v>
      </c>
      <c r="Q16" s="86">
        <v>3.66</v>
      </c>
      <c r="R16" s="86">
        <v>3.59</v>
      </c>
      <c r="S16" s="86">
        <v>3.51</v>
      </c>
      <c r="T16" s="86">
        <v>3.43</v>
      </c>
      <c r="U16" s="86">
        <v>3.34</v>
      </c>
      <c r="V16" s="86">
        <v>3.25</v>
      </c>
      <c r="W16" s="86">
        <v>3.17</v>
      </c>
    </row>
    <row r="17" spans="1:23" x14ac:dyDescent="0.5">
      <c r="A17" s="86">
        <v>14</v>
      </c>
      <c r="B17" s="86">
        <v>8.86</v>
      </c>
      <c r="C17" s="86">
        <v>6.51</v>
      </c>
      <c r="D17" s="86">
        <v>5.56</v>
      </c>
      <c r="E17" s="86">
        <v>5.04</v>
      </c>
      <c r="F17" s="86">
        <v>4.6900000000000004</v>
      </c>
      <c r="G17" s="86">
        <v>4.46</v>
      </c>
      <c r="H17" s="86">
        <v>4.28</v>
      </c>
      <c r="I17" s="86">
        <v>4.1399999999999997</v>
      </c>
      <c r="J17" s="86">
        <v>4.03</v>
      </c>
      <c r="K17" s="86">
        <v>3.94</v>
      </c>
      <c r="L17" s="86">
        <v>3.86</v>
      </c>
      <c r="M17" s="86">
        <v>3.8</v>
      </c>
      <c r="N17" s="86">
        <v>3.75</v>
      </c>
      <c r="O17" s="86">
        <v>3.7</v>
      </c>
      <c r="P17" s="86">
        <v>3.66</v>
      </c>
      <c r="Q17" s="86">
        <v>3.51</v>
      </c>
      <c r="R17" s="86">
        <v>3.43</v>
      </c>
      <c r="S17" s="86">
        <v>3.35</v>
      </c>
      <c r="T17" s="86">
        <v>3.27</v>
      </c>
      <c r="U17" s="86">
        <v>3.18</v>
      </c>
      <c r="V17" s="86">
        <v>3.09</v>
      </c>
      <c r="W17" s="86">
        <v>3</v>
      </c>
    </row>
    <row r="18" spans="1:23" x14ac:dyDescent="0.5">
      <c r="A18" s="86">
        <v>15</v>
      </c>
      <c r="B18" s="86">
        <v>8.68</v>
      </c>
      <c r="C18" s="86">
        <v>6.36</v>
      </c>
      <c r="D18" s="86">
        <v>5.42</v>
      </c>
      <c r="E18" s="86">
        <v>4.8899999999999997</v>
      </c>
      <c r="F18" s="86">
        <v>4.5599999999999996</v>
      </c>
      <c r="G18" s="86">
        <v>4.32</v>
      </c>
      <c r="H18" s="86">
        <v>4.1399999999999997</v>
      </c>
      <c r="I18" s="86">
        <v>4</v>
      </c>
      <c r="J18" s="86">
        <v>3.89</v>
      </c>
      <c r="K18" s="86">
        <v>3.8</v>
      </c>
      <c r="L18" s="86">
        <v>3.73</v>
      </c>
      <c r="M18" s="86">
        <v>3.67</v>
      </c>
      <c r="N18" s="86">
        <v>3.61</v>
      </c>
      <c r="O18" s="86">
        <v>3.56</v>
      </c>
      <c r="P18" s="86">
        <v>3.52</v>
      </c>
      <c r="Q18" s="86">
        <v>3.37</v>
      </c>
      <c r="R18" s="86">
        <v>3.29</v>
      </c>
      <c r="S18" s="86">
        <v>3.21</v>
      </c>
      <c r="T18" s="86">
        <v>3.13</v>
      </c>
      <c r="U18" s="86">
        <v>3.05</v>
      </c>
      <c r="V18" s="86">
        <v>2.96</v>
      </c>
      <c r="W18" s="86">
        <v>2.87</v>
      </c>
    </row>
    <row r="19" spans="1:23" x14ac:dyDescent="0.5">
      <c r="A19" s="86">
        <v>16</v>
      </c>
      <c r="B19" s="86">
        <v>8.5299999999999994</v>
      </c>
      <c r="C19" s="86">
        <v>6.23</v>
      </c>
      <c r="D19" s="86">
        <v>5.29</v>
      </c>
      <c r="E19" s="86">
        <v>4.7699999999999996</v>
      </c>
      <c r="F19" s="86">
        <v>4.4400000000000004</v>
      </c>
      <c r="G19" s="86">
        <v>4.2</v>
      </c>
      <c r="H19" s="86">
        <v>4.03</v>
      </c>
      <c r="I19" s="86">
        <v>3.89</v>
      </c>
      <c r="J19" s="86">
        <v>3.78</v>
      </c>
      <c r="K19" s="86">
        <v>3.69</v>
      </c>
      <c r="L19" s="86">
        <v>3.62</v>
      </c>
      <c r="M19" s="86">
        <v>3.55</v>
      </c>
      <c r="N19" s="86">
        <v>3.5</v>
      </c>
      <c r="O19" s="86">
        <v>3.45</v>
      </c>
      <c r="P19" s="86">
        <v>3.41</v>
      </c>
      <c r="Q19" s="86">
        <v>3.26</v>
      </c>
      <c r="R19" s="86">
        <v>3.18</v>
      </c>
      <c r="S19" s="86">
        <v>3.1</v>
      </c>
      <c r="T19" s="86">
        <v>3.02</v>
      </c>
      <c r="U19" s="86">
        <v>2.93</v>
      </c>
      <c r="V19" s="86">
        <v>2.84</v>
      </c>
      <c r="W19" s="86">
        <v>2.75</v>
      </c>
    </row>
    <row r="20" spans="1:23" x14ac:dyDescent="0.5">
      <c r="A20" s="86">
        <v>17</v>
      </c>
      <c r="B20" s="90">
        <v>8.4</v>
      </c>
      <c r="C20" s="86">
        <v>6.11</v>
      </c>
      <c r="D20" s="86">
        <v>5.19</v>
      </c>
      <c r="E20" s="86">
        <v>4.67</v>
      </c>
      <c r="F20" s="86">
        <v>4.34</v>
      </c>
      <c r="G20" s="86">
        <v>4.0999999999999996</v>
      </c>
      <c r="H20" s="86">
        <v>3.93</v>
      </c>
      <c r="I20" s="86">
        <v>3.79</v>
      </c>
      <c r="J20" s="86">
        <v>3.68</v>
      </c>
      <c r="K20" s="86">
        <v>3.59</v>
      </c>
      <c r="L20" s="86">
        <v>3.52</v>
      </c>
      <c r="M20" s="86">
        <v>3.46</v>
      </c>
      <c r="N20" s="86">
        <v>3.4</v>
      </c>
      <c r="O20" s="86">
        <v>3.35</v>
      </c>
      <c r="P20" s="86">
        <v>3.31</v>
      </c>
      <c r="Q20" s="86">
        <v>3.16</v>
      </c>
      <c r="R20" s="86">
        <v>3.08</v>
      </c>
      <c r="S20" s="86">
        <v>3</v>
      </c>
      <c r="T20" s="86">
        <v>2.92</v>
      </c>
      <c r="U20" s="86">
        <v>2.83</v>
      </c>
      <c r="V20" s="86">
        <v>2.75</v>
      </c>
      <c r="W20" s="86">
        <v>2.65</v>
      </c>
    </row>
    <row r="21" spans="1:23" x14ac:dyDescent="0.5">
      <c r="A21" s="86">
        <v>18</v>
      </c>
      <c r="B21" s="90">
        <v>8.2899999999999991</v>
      </c>
      <c r="C21" s="86">
        <v>6.01</v>
      </c>
      <c r="D21" s="86">
        <v>5.09</v>
      </c>
      <c r="E21" s="86">
        <v>4.58</v>
      </c>
      <c r="F21" s="86">
        <v>4.25</v>
      </c>
      <c r="G21" s="86">
        <v>4.01</v>
      </c>
      <c r="H21" s="86">
        <v>3.84</v>
      </c>
      <c r="I21" s="86">
        <v>3.71</v>
      </c>
      <c r="J21" s="86">
        <v>3.6</v>
      </c>
      <c r="K21" s="86">
        <v>3.51</v>
      </c>
      <c r="L21" s="86">
        <v>3.43</v>
      </c>
      <c r="M21" s="86">
        <v>3.37</v>
      </c>
      <c r="N21" s="86">
        <v>3.32</v>
      </c>
      <c r="O21" s="86">
        <v>3.27</v>
      </c>
      <c r="P21" s="86">
        <v>3.23</v>
      </c>
      <c r="Q21" s="86">
        <v>3.08</v>
      </c>
      <c r="R21" s="86">
        <v>3</v>
      </c>
      <c r="S21" s="86">
        <v>2.92</v>
      </c>
      <c r="T21" s="86">
        <v>2.84</v>
      </c>
      <c r="U21" s="86">
        <v>2.75</v>
      </c>
      <c r="V21" s="86">
        <v>2.66</v>
      </c>
      <c r="W21" s="86">
        <v>2.57</v>
      </c>
    </row>
    <row r="22" spans="1:23" x14ac:dyDescent="0.5">
      <c r="A22" s="86">
        <v>19</v>
      </c>
      <c r="B22" s="90">
        <v>8.18</v>
      </c>
      <c r="C22" s="86">
        <v>5.93</v>
      </c>
      <c r="D22" s="86">
        <v>5.01</v>
      </c>
      <c r="E22" s="86">
        <v>4.5</v>
      </c>
      <c r="F22" s="86">
        <v>4.17</v>
      </c>
      <c r="G22" s="86">
        <v>3.94</v>
      </c>
      <c r="H22" s="86">
        <v>3.77</v>
      </c>
      <c r="I22" s="86">
        <v>3.63</v>
      </c>
      <c r="J22" s="86">
        <v>3.52</v>
      </c>
      <c r="K22" s="86">
        <v>3.43</v>
      </c>
      <c r="L22" s="86">
        <v>3.36</v>
      </c>
      <c r="M22" s="86">
        <v>3.3</v>
      </c>
      <c r="N22" s="86">
        <v>3.24</v>
      </c>
      <c r="O22" s="86">
        <v>3.19</v>
      </c>
      <c r="P22" s="86">
        <v>3.15</v>
      </c>
      <c r="Q22" s="86">
        <v>3</v>
      </c>
      <c r="R22" s="86">
        <v>2.92</v>
      </c>
      <c r="S22" s="86">
        <v>2.84</v>
      </c>
      <c r="T22" s="86">
        <v>2.76</v>
      </c>
      <c r="U22" s="86">
        <v>2.67</v>
      </c>
      <c r="V22" s="86">
        <v>2.58</v>
      </c>
      <c r="W22" s="86">
        <v>2.4900000000000002</v>
      </c>
    </row>
    <row r="23" spans="1:23" x14ac:dyDescent="0.5">
      <c r="A23" s="86">
        <v>20</v>
      </c>
      <c r="B23" s="90">
        <v>8.1</v>
      </c>
      <c r="C23" s="86">
        <v>5.85</v>
      </c>
      <c r="D23" s="86">
        <v>4.9400000000000004</v>
      </c>
      <c r="E23" s="86">
        <v>4.43</v>
      </c>
      <c r="F23" s="86">
        <v>4.0999999999999996</v>
      </c>
      <c r="G23" s="86">
        <v>3.87</v>
      </c>
      <c r="H23" s="86">
        <v>3.7</v>
      </c>
      <c r="I23" s="86">
        <v>3.56</v>
      </c>
      <c r="J23" s="86">
        <v>3.46</v>
      </c>
      <c r="K23" s="86">
        <v>3.37</v>
      </c>
      <c r="L23" s="86">
        <v>3.29</v>
      </c>
      <c r="M23" s="86">
        <v>3.23</v>
      </c>
      <c r="N23" s="86">
        <v>3.18</v>
      </c>
      <c r="O23" s="86">
        <v>3.13</v>
      </c>
      <c r="P23" s="86">
        <v>3.09</v>
      </c>
      <c r="Q23" s="86">
        <v>2.94</v>
      </c>
      <c r="R23" s="86">
        <v>2.86</v>
      </c>
      <c r="S23" s="86">
        <v>2.78</v>
      </c>
      <c r="T23" s="86">
        <v>2.69</v>
      </c>
      <c r="U23" s="86">
        <v>2.61</v>
      </c>
      <c r="V23" s="86">
        <v>2.52</v>
      </c>
      <c r="W23" s="86">
        <v>2.42</v>
      </c>
    </row>
    <row r="24" spans="1:23" x14ac:dyDescent="0.5">
      <c r="A24" s="86">
        <v>21</v>
      </c>
      <c r="B24" s="90">
        <v>8.02</v>
      </c>
      <c r="C24" s="86">
        <v>5.78</v>
      </c>
      <c r="D24" s="86">
        <v>4.87</v>
      </c>
      <c r="E24" s="86">
        <v>4.37</v>
      </c>
      <c r="F24" s="86">
        <v>4.04</v>
      </c>
      <c r="G24" s="86">
        <v>3.81</v>
      </c>
      <c r="H24" s="86">
        <v>3.64</v>
      </c>
      <c r="I24" s="86">
        <v>3.51</v>
      </c>
      <c r="J24" s="86">
        <v>3.4</v>
      </c>
      <c r="K24" s="86">
        <v>3.31</v>
      </c>
      <c r="L24" s="86">
        <v>3.24</v>
      </c>
      <c r="M24" s="86">
        <v>3.17</v>
      </c>
      <c r="N24" s="86">
        <v>3.12</v>
      </c>
      <c r="O24" s="86">
        <v>3.07</v>
      </c>
      <c r="P24" s="86">
        <v>3.03</v>
      </c>
      <c r="Q24" s="86">
        <v>2.88</v>
      </c>
      <c r="R24" s="86">
        <v>2.8</v>
      </c>
      <c r="S24" s="86">
        <v>2.72</v>
      </c>
      <c r="T24" s="86">
        <v>2.64</v>
      </c>
      <c r="U24" s="86">
        <v>2.5499999999999998</v>
      </c>
      <c r="V24" s="86">
        <v>2.46</v>
      </c>
      <c r="W24" s="86">
        <v>2.36</v>
      </c>
    </row>
    <row r="25" spans="1:23" x14ac:dyDescent="0.5">
      <c r="A25" s="86">
        <v>22</v>
      </c>
      <c r="B25" s="90">
        <v>7.95</v>
      </c>
      <c r="C25" s="86">
        <v>5.72</v>
      </c>
      <c r="D25" s="86">
        <v>4.82</v>
      </c>
      <c r="E25" s="86">
        <v>4.3099999999999996</v>
      </c>
      <c r="F25" s="86">
        <v>3.99</v>
      </c>
      <c r="G25" s="86">
        <v>3.76</v>
      </c>
      <c r="H25" s="86">
        <v>3.59</v>
      </c>
      <c r="I25" s="86">
        <v>3.45</v>
      </c>
      <c r="J25" s="86">
        <v>3.35</v>
      </c>
      <c r="K25" s="86">
        <v>3.26</v>
      </c>
      <c r="L25" s="86">
        <v>3.18</v>
      </c>
      <c r="M25" s="86">
        <v>3.12</v>
      </c>
      <c r="N25" s="86">
        <v>3.07</v>
      </c>
      <c r="O25" s="86">
        <v>3.02</v>
      </c>
      <c r="P25" s="86">
        <v>2.98</v>
      </c>
      <c r="Q25" s="86">
        <v>2.83</v>
      </c>
      <c r="R25" s="86">
        <v>2.75</v>
      </c>
      <c r="S25" s="86">
        <v>2.67</v>
      </c>
      <c r="T25" s="86">
        <v>2.58</v>
      </c>
      <c r="U25" s="86">
        <v>2.5</v>
      </c>
      <c r="V25" s="86">
        <v>2.4</v>
      </c>
      <c r="W25" s="86">
        <v>2.31</v>
      </c>
    </row>
    <row r="26" spans="1:23" x14ac:dyDescent="0.5">
      <c r="A26" s="86">
        <v>23</v>
      </c>
      <c r="B26" s="90">
        <v>7.88</v>
      </c>
      <c r="C26" s="86">
        <v>5.66</v>
      </c>
      <c r="D26" s="86">
        <v>4.76</v>
      </c>
      <c r="E26" s="86">
        <v>4.26</v>
      </c>
      <c r="F26" s="86">
        <v>3.94</v>
      </c>
      <c r="G26" s="86">
        <v>3.71</v>
      </c>
      <c r="H26" s="86">
        <v>3.54</v>
      </c>
      <c r="I26" s="86">
        <v>3.41</v>
      </c>
      <c r="J26" s="86">
        <v>3.3</v>
      </c>
      <c r="K26" s="86">
        <v>3.21</v>
      </c>
      <c r="L26" s="86">
        <v>3.14</v>
      </c>
      <c r="M26" s="86">
        <v>3.07</v>
      </c>
      <c r="N26" s="86">
        <v>3.02</v>
      </c>
      <c r="O26" s="86">
        <v>2.97</v>
      </c>
      <c r="P26" s="86">
        <v>2.93</v>
      </c>
      <c r="Q26" s="86">
        <v>2.78</v>
      </c>
      <c r="R26" s="86">
        <v>2.7</v>
      </c>
      <c r="S26" s="86">
        <v>2.62</v>
      </c>
      <c r="T26" s="86">
        <v>2.54</v>
      </c>
      <c r="U26" s="86">
        <v>2.4500000000000002</v>
      </c>
      <c r="V26" s="86">
        <v>2.35</v>
      </c>
      <c r="W26" s="86">
        <v>2.2599999999999998</v>
      </c>
    </row>
    <row r="27" spans="1:23" x14ac:dyDescent="0.5">
      <c r="A27" s="86">
        <v>24</v>
      </c>
      <c r="B27" s="90">
        <v>7.82</v>
      </c>
      <c r="C27" s="86">
        <v>5.61</v>
      </c>
      <c r="D27" s="86">
        <v>4.72</v>
      </c>
      <c r="E27" s="86">
        <v>4.22</v>
      </c>
      <c r="F27" s="86">
        <v>3.9</v>
      </c>
      <c r="G27" s="86">
        <v>3.67</v>
      </c>
      <c r="H27" s="86">
        <v>3.5</v>
      </c>
      <c r="I27" s="86">
        <v>3.36</v>
      </c>
      <c r="J27" s="86">
        <v>3.26</v>
      </c>
      <c r="K27" s="86">
        <v>3.17</v>
      </c>
      <c r="L27" s="86">
        <v>3.09</v>
      </c>
      <c r="M27" s="86">
        <v>3.03</v>
      </c>
      <c r="N27" s="86">
        <v>2.98</v>
      </c>
      <c r="O27" s="86">
        <v>2.93</v>
      </c>
      <c r="P27" s="86">
        <v>2.89</v>
      </c>
      <c r="Q27" s="86">
        <v>2.74</v>
      </c>
      <c r="R27" s="86">
        <v>2.66</v>
      </c>
      <c r="S27" s="86">
        <v>2.58</v>
      </c>
      <c r="T27" s="86">
        <v>2.4900000000000002</v>
      </c>
      <c r="U27" s="86">
        <v>2.4</v>
      </c>
      <c r="V27" s="86">
        <v>2.31</v>
      </c>
      <c r="W27" s="86">
        <v>2.21</v>
      </c>
    </row>
    <row r="28" spans="1:23" x14ac:dyDescent="0.5">
      <c r="A28" s="86">
        <v>25</v>
      </c>
      <c r="B28" s="90">
        <v>7.77</v>
      </c>
      <c r="C28" s="86">
        <v>5.57</v>
      </c>
      <c r="D28" s="86">
        <v>4.68</v>
      </c>
      <c r="E28" s="86">
        <v>4.18</v>
      </c>
      <c r="F28" s="86">
        <v>3.85</v>
      </c>
      <c r="G28" s="86">
        <v>3.63</v>
      </c>
      <c r="H28" s="86">
        <v>3.46</v>
      </c>
      <c r="I28" s="86">
        <v>3.32</v>
      </c>
      <c r="J28" s="86">
        <v>3.22</v>
      </c>
      <c r="K28" s="86">
        <v>3.13</v>
      </c>
      <c r="L28" s="86">
        <v>3.06</v>
      </c>
      <c r="M28" s="86">
        <v>2.99</v>
      </c>
      <c r="N28" s="86">
        <v>2.94</v>
      </c>
      <c r="O28" s="86">
        <v>2.89</v>
      </c>
      <c r="P28" s="86">
        <v>2.85</v>
      </c>
      <c r="Q28" s="86">
        <v>2.7</v>
      </c>
      <c r="R28" s="86">
        <v>2.62</v>
      </c>
      <c r="S28" s="86">
        <v>2.54</v>
      </c>
      <c r="T28" s="86">
        <v>2.4500000000000002</v>
      </c>
      <c r="U28" s="86">
        <v>2.36</v>
      </c>
      <c r="V28" s="86">
        <v>2.27</v>
      </c>
      <c r="W28" s="86">
        <v>2.17</v>
      </c>
    </row>
    <row r="29" spans="1:23" x14ac:dyDescent="0.5">
      <c r="A29" s="86">
        <v>26</v>
      </c>
      <c r="B29" s="90">
        <v>7.72</v>
      </c>
      <c r="C29" s="86">
        <v>5.53</v>
      </c>
      <c r="D29" s="86">
        <v>4.6399999999999997</v>
      </c>
      <c r="E29" s="86">
        <v>4.1399999999999997</v>
      </c>
      <c r="F29" s="86">
        <v>3.82</v>
      </c>
      <c r="G29" s="86">
        <v>3.59</v>
      </c>
      <c r="H29" s="86">
        <v>3.42</v>
      </c>
      <c r="I29" s="86">
        <v>3.29</v>
      </c>
      <c r="J29" s="86">
        <v>3.18</v>
      </c>
      <c r="K29" s="86">
        <v>3.09</v>
      </c>
      <c r="L29" s="86">
        <v>3.02</v>
      </c>
      <c r="M29" s="86">
        <v>2.96</v>
      </c>
      <c r="N29" s="86">
        <v>2.9</v>
      </c>
      <c r="O29" s="86">
        <v>2.86</v>
      </c>
      <c r="P29" s="86">
        <v>2.81</v>
      </c>
      <c r="Q29" s="86">
        <v>2.66</v>
      </c>
      <c r="R29" s="86">
        <v>2.58</v>
      </c>
      <c r="S29" s="86">
        <v>2.5</v>
      </c>
      <c r="T29" s="86">
        <v>2.42</v>
      </c>
      <c r="U29" s="86">
        <v>2.33</v>
      </c>
      <c r="V29" s="86">
        <v>2.23</v>
      </c>
      <c r="W29" s="86">
        <v>2.13</v>
      </c>
    </row>
    <row r="30" spans="1:23" x14ac:dyDescent="0.5">
      <c r="A30" s="86">
        <v>27</v>
      </c>
      <c r="B30" s="90">
        <v>7.68</v>
      </c>
      <c r="C30" s="86">
        <v>5.49</v>
      </c>
      <c r="D30" s="86">
        <v>4.5999999999999996</v>
      </c>
      <c r="E30" s="86">
        <v>4.1100000000000003</v>
      </c>
      <c r="F30" s="86">
        <v>3.78</v>
      </c>
      <c r="G30" s="86">
        <v>3.56</v>
      </c>
      <c r="H30" s="86">
        <v>3.39</v>
      </c>
      <c r="I30" s="86">
        <v>3.26</v>
      </c>
      <c r="J30" s="86">
        <v>3.15</v>
      </c>
      <c r="K30" s="86">
        <v>3.06</v>
      </c>
      <c r="L30" s="86">
        <v>2.99</v>
      </c>
      <c r="M30" s="86">
        <v>2.93</v>
      </c>
      <c r="N30" s="86">
        <v>2.87</v>
      </c>
      <c r="O30" s="86">
        <v>2.82</v>
      </c>
      <c r="P30" s="86">
        <v>2.78</v>
      </c>
      <c r="Q30" s="86">
        <v>2.63</v>
      </c>
      <c r="R30" s="86">
        <v>2.5499999999999998</v>
      </c>
      <c r="S30" s="86">
        <v>2.4700000000000002</v>
      </c>
      <c r="T30" s="86">
        <v>2.38</v>
      </c>
      <c r="U30" s="86">
        <v>2.29</v>
      </c>
      <c r="V30" s="86">
        <v>2.2000000000000002</v>
      </c>
      <c r="W30" s="86">
        <v>2.1</v>
      </c>
    </row>
    <row r="31" spans="1:23" x14ac:dyDescent="0.5">
      <c r="A31" s="86">
        <v>28</v>
      </c>
      <c r="B31" s="90">
        <v>7.64</v>
      </c>
      <c r="C31" s="86">
        <v>5.45</v>
      </c>
      <c r="D31" s="86">
        <v>4.57</v>
      </c>
      <c r="E31" s="86">
        <v>4.07</v>
      </c>
      <c r="F31" s="86">
        <v>3.75</v>
      </c>
      <c r="G31" s="86">
        <v>3.53</v>
      </c>
      <c r="H31" s="86">
        <v>3.36</v>
      </c>
      <c r="I31" s="86">
        <v>3.23</v>
      </c>
      <c r="J31" s="86">
        <v>3.12</v>
      </c>
      <c r="K31" s="86">
        <v>3.03</v>
      </c>
      <c r="L31" s="86">
        <v>2.96</v>
      </c>
      <c r="M31" s="86">
        <v>2.9</v>
      </c>
      <c r="N31" s="86">
        <v>2.84</v>
      </c>
      <c r="O31" s="86">
        <v>2.79</v>
      </c>
      <c r="P31" s="86">
        <v>2.75</v>
      </c>
      <c r="Q31" s="86">
        <v>2.6</v>
      </c>
      <c r="R31" s="86">
        <v>2.52</v>
      </c>
      <c r="S31" s="86">
        <v>2.44</v>
      </c>
      <c r="T31" s="86">
        <v>2.35</v>
      </c>
      <c r="U31" s="86">
        <v>2.2599999999999998</v>
      </c>
      <c r="V31" s="86">
        <v>2.17</v>
      </c>
      <c r="W31" s="86">
        <v>2.06</v>
      </c>
    </row>
    <row r="32" spans="1:23" x14ac:dyDescent="0.5">
      <c r="A32" s="86">
        <v>29</v>
      </c>
      <c r="B32" s="90">
        <v>7.6</v>
      </c>
      <c r="C32" s="86">
        <v>5.42</v>
      </c>
      <c r="D32" s="86">
        <v>4.54</v>
      </c>
      <c r="E32" s="86">
        <v>4.04</v>
      </c>
      <c r="F32" s="86">
        <v>3.73</v>
      </c>
      <c r="G32" s="86">
        <v>3.5</v>
      </c>
      <c r="H32" s="86">
        <v>3.33</v>
      </c>
      <c r="I32" s="86">
        <v>3.2</v>
      </c>
      <c r="J32" s="86">
        <v>3.09</v>
      </c>
      <c r="K32" s="86">
        <v>3</v>
      </c>
      <c r="L32" s="86">
        <v>2.93</v>
      </c>
      <c r="M32" s="86">
        <v>2.87</v>
      </c>
      <c r="N32" s="86">
        <v>2.81</v>
      </c>
      <c r="O32" s="86">
        <v>2.77</v>
      </c>
      <c r="P32" s="86">
        <v>2.73</v>
      </c>
      <c r="Q32" s="86">
        <v>2.57</v>
      </c>
      <c r="R32" s="86">
        <v>2.4900000000000002</v>
      </c>
      <c r="S32" s="86">
        <v>2.41</v>
      </c>
      <c r="T32" s="86">
        <v>2.33</v>
      </c>
      <c r="U32" s="86">
        <v>2.23</v>
      </c>
      <c r="V32" s="86">
        <v>2.14</v>
      </c>
      <c r="W32" s="86">
        <v>2.0299999999999998</v>
      </c>
    </row>
    <row r="33" spans="1:23" x14ac:dyDescent="0.5">
      <c r="A33" s="86">
        <v>30</v>
      </c>
      <c r="B33" s="90">
        <v>7.56</v>
      </c>
      <c r="C33" s="86">
        <v>5.39</v>
      </c>
      <c r="D33" s="86">
        <v>4.51</v>
      </c>
      <c r="E33" s="86">
        <v>4.0199999999999996</v>
      </c>
      <c r="F33" s="86">
        <v>3.7</v>
      </c>
      <c r="G33" s="86">
        <v>3.47</v>
      </c>
      <c r="H33" s="86">
        <v>3.3</v>
      </c>
      <c r="I33" s="86">
        <v>3.17</v>
      </c>
      <c r="J33" s="86">
        <v>3.07</v>
      </c>
      <c r="K33" s="86">
        <v>2.98</v>
      </c>
      <c r="L33" s="86">
        <v>2.91</v>
      </c>
      <c r="M33" s="86">
        <v>2.84</v>
      </c>
      <c r="N33" s="86">
        <v>2.79</v>
      </c>
      <c r="O33" s="86">
        <v>2.74</v>
      </c>
      <c r="P33" s="86">
        <v>2.7</v>
      </c>
      <c r="Q33" s="86">
        <v>2.5499999999999998</v>
      </c>
      <c r="R33" s="86">
        <v>2.4700000000000002</v>
      </c>
      <c r="S33" s="86">
        <v>2.39</v>
      </c>
      <c r="T33" s="86">
        <v>2.2999999999999998</v>
      </c>
      <c r="U33" s="86">
        <v>2.21</v>
      </c>
      <c r="V33" s="86">
        <v>2.11</v>
      </c>
      <c r="W33" s="86">
        <v>2.0099999999999998</v>
      </c>
    </row>
    <row r="34" spans="1:23" hidden="1" x14ac:dyDescent="0.5">
      <c r="A34" s="86">
        <v>35</v>
      </c>
      <c r="B34" s="90">
        <v>7.42</v>
      </c>
      <c r="C34" s="90">
        <v>5.27</v>
      </c>
      <c r="D34" s="91">
        <v>4.4000000000000004</v>
      </c>
      <c r="E34" s="91">
        <v>3.91</v>
      </c>
      <c r="F34" s="91">
        <v>3.59</v>
      </c>
      <c r="G34" s="91">
        <v>3.37</v>
      </c>
      <c r="H34" s="91">
        <v>3.2</v>
      </c>
      <c r="I34" s="91">
        <v>3.07</v>
      </c>
      <c r="J34" s="91">
        <v>2.96</v>
      </c>
      <c r="K34" s="91">
        <v>2.88</v>
      </c>
      <c r="L34" s="91">
        <v>2.8</v>
      </c>
      <c r="M34" s="91">
        <v>2.74</v>
      </c>
      <c r="N34" s="91">
        <v>2.69</v>
      </c>
      <c r="O34" s="91">
        <v>2.64</v>
      </c>
    </row>
    <row r="35" spans="1:23" x14ac:dyDescent="0.5">
      <c r="A35" s="86">
        <v>40</v>
      </c>
      <c r="B35" s="90">
        <v>7.31</v>
      </c>
      <c r="C35" s="90">
        <v>5.18</v>
      </c>
      <c r="D35" s="90">
        <v>4.3099999999999996</v>
      </c>
      <c r="E35" s="90">
        <v>3.83</v>
      </c>
      <c r="F35" s="90">
        <v>3.51</v>
      </c>
      <c r="G35" s="90">
        <v>3.29</v>
      </c>
      <c r="H35" s="90">
        <v>3.12</v>
      </c>
      <c r="I35" s="90">
        <v>2.99</v>
      </c>
      <c r="J35" s="90">
        <v>2.89</v>
      </c>
      <c r="K35" s="90">
        <v>2.8</v>
      </c>
      <c r="L35" s="90">
        <v>2.73</v>
      </c>
      <c r="M35" s="90">
        <v>2.66</v>
      </c>
      <c r="N35" s="90">
        <v>2.61</v>
      </c>
      <c r="O35" s="90">
        <v>2.56</v>
      </c>
      <c r="P35" s="86">
        <v>2.52</v>
      </c>
      <c r="Q35" s="86">
        <v>2.37</v>
      </c>
      <c r="R35" s="86">
        <v>2.29</v>
      </c>
      <c r="S35" s="86">
        <v>2.2000000000000002</v>
      </c>
      <c r="T35" s="86">
        <v>2.11</v>
      </c>
      <c r="U35" s="86">
        <v>2.02</v>
      </c>
      <c r="V35" s="86">
        <v>1.92</v>
      </c>
      <c r="W35" s="86">
        <v>1.8</v>
      </c>
    </row>
    <row r="36" spans="1:23" hidden="1" x14ac:dyDescent="0.5">
      <c r="A36" s="86">
        <v>50</v>
      </c>
      <c r="B36" s="90">
        <v>7.17</v>
      </c>
      <c r="C36" s="90">
        <v>5.0599999999999996</v>
      </c>
      <c r="D36" s="86">
        <v>4.2</v>
      </c>
      <c r="E36" s="91">
        <v>3.72</v>
      </c>
      <c r="F36" s="91">
        <v>3.41</v>
      </c>
      <c r="G36" s="91">
        <v>3.19</v>
      </c>
      <c r="H36" s="91">
        <v>3.02</v>
      </c>
      <c r="I36" s="91">
        <v>2.89</v>
      </c>
      <c r="J36" s="91">
        <v>2.78</v>
      </c>
      <c r="K36" s="91">
        <v>2.7</v>
      </c>
      <c r="L36" s="91">
        <v>2.63</v>
      </c>
      <c r="M36" s="91">
        <v>2.56</v>
      </c>
      <c r="N36" s="91">
        <v>2.5099999999999998</v>
      </c>
      <c r="O36" s="91">
        <v>2.46</v>
      </c>
    </row>
    <row r="37" spans="1:23" x14ac:dyDescent="0.5">
      <c r="A37" s="86">
        <v>60</v>
      </c>
      <c r="B37" s="90">
        <v>7.08</v>
      </c>
      <c r="C37" s="90">
        <v>4.9800000000000004</v>
      </c>
      <c r="D37" s="86">
        <v>4.13</v>
      </c>
      <c r="E37" s="91">
        <v>3.65</v>
      </c>
      <c r="F37" s="91">
        <v>3.34</v>
      </c>
      <c r="G37" s="91">
        <v>3.12</v>
      </c>
      <c r="H37" s="91">
        <v>2.95</v>
      </c>
      <c r="I37" s="91">
        <v>2.82</v>
      </c>
      <c r="J37" s="91">
        <v>2.72</v>
      </c>
      <c r="K37" s="91">
        <v>2.63</v>
      </c>
      <c r="L37" s="91">
        <v>2.56</v>
      </c>
      <c r="M37" s="91">
        <v>2.5</v>
      </c>
      <c r="N37" s="91">
        <v>2.44</v>
      </c>
      <c r="O37" s="91">
        <v>2.39</v>
      </c>
      <c r="P37" s="86">
        <v>2.35</v>
      </c>
      <c r="Q37" s="86">
        <v>2.2000000000000002</v>
      </c>
      <c r="R37" s="86">
        <v>2.12</v>
      </c>
      <c r="S37" s="86">
        <v>2.0299999999999998</v>
      </c>
      <c r="T37" s="86">
        <v>1.94</v>
      </c>
      <c r="U37" s="86">
        <v>1.84</v>
      </c>
      <c r="V37" s="86">
        <v>1.73</v>
      </c>
      <c r="W37" s="86">
        <v>1.6</v>
      </c>
    </row>
    <row r="38" spans="1:23" hidden="1" x14ac:dyDescent="0.5">
      <c r="A38" s="86">
        <v>70</v>
      </c>
      <c r="B38" s="90">
        <v>7.01</v>
      </c>
      <c r="C38" s="90">
        <v>4.92</v>
      </c>
      <c r="D38" s="86">
        <v>4.07</v>
      </c>
      <c r="E38" s="91">
        <v>3.6</v>
      </c>
      <c r="F38" s="91">
        <v>3.29</v>
      </c>
      <c r="G38" s="91">
        <v>3.07</v>
      </c>
      <c r="H38" s="91">
        <v>2.91</v>
      </c>
      <c r="I38" s="91">
        <v>2.78</v>
      </c>
      <c r="J38" s="91">
        <v>2.67</v>
      </c>
      <c r="K38" s="91">
        <v>2.59</v>
      </c>
      <c r="L38" s="91">
        <v>2.5099999999999998</v>
      </c>
      <c r="M38" s="91">
        <v>2.4500000000000002</v>
      </c>
      <c r="N38" s="91">
        <v>2.4</v>
      </c>
      <c r="O38" s="91">
        <v>2.35</v>
      </c>
    </row>
    <row r="39" spans="1:23" hidden="1" x14ac:dyDescent="0.5">
      <c r="A39" s="86">
        <v>80</v>
      </c>
      <c r="B39" s="90">
        <v>6.96</v>
      </c>
      <c r="C39" s="90">
        <v>4.88</v>
      </c>
      <c r="D39" s="86">
        <v>4.04</v>
      </c>
      <c r="E39" s="91">
        <v>3.56</v>
      </c>
      <c r="F39" s="91">
        <v>3.26</v>
      </c>
      <c r="G39" s="91">
        <v>3.04</v>
      </c>
      <c r="H39" s="91">
        <v>2.87</v>
      </c>
      <c r="I39" s="91">
        <v>2.74</v>
      </c>
      <c r="J39" s="91">
        <v>2.64</v>
      </c>
      <c r="K39" s="91">
        <v>2.5499999999999998</v>
      </c>
      <c r="L39" s="91">
        <v>2.48</v>
      </c>
      <c r="M39" s="91">
        <v>2.42</v>
      </c>
      <c r="N39" s="91">
        <v>2.36</v>
      </c>
      <c r="O39" s="91">
        <v>2.31</v>
      </c>
    </row>
    <row r="40" spans="1:23" hidden="1" x14ac:dyDescent="0.5">
      <c r="A40" s="86">
        <v>90</v>
      </c>
      <c r="B40" s="90">
        <v>6.93</v>
      </c>
      <c r="C40" s="90">
        <v>4.8499999999999996</v>
      </c>
      <c r="D40" s="86">
        <v>4.01</v>
      </c>
      <c r="E40" s="91">
        <v>3.53</v>
      </c>
      <c r="F40" s="91">
        <v>3.23</v>
      </c>
      <c r="G40" s="91">
        <v>3.01</v>
      </c>
      <c r="H40" s="91">
        <v>2.84</v>
      </c>
      <c r="I40" s="91">
        <v>2.72</v>
      </c>
      <c r="J40" s="91">
        <v>2.61</v>
      </c>
      <c r="K40" s="91">
        <v>2.52</v>
      </c>
      <c r="L40" s="91">
        <v>2.4500000000000002</v>
      </c>
      <c r="M40" s="91">
        <v>2.39</v>
      </c>
      <c r="N40" s="91">
        <v>2.33</v>
      </c>
      <c r="O40" s="91">
        <v>2.29</v>
      </c>
    </row>
    <row r="41" spans="1:23" hidden="1" x14ac:dyDescent="0.5">
      <c r="A41" s="86">
        <v>100</v>
      </c>
      <c r="B41" s="90">
        <v>6.9</v>
      </c>
      <c r="C41" s="90">
        <v>4.82</v>
      </c>
      <c r="D41" s="86">
        <v>3.98</v>
      </c>
      <c r="E41" s="91">
        <v>3.51</v>
      </c>
      <c r="F41" s="91">
        <v>3.21</v>
      </c>
      <c r="G41" s="91">
        <v>2.99</v>
      </c>
      <c r="H41" s="91">
        <v>2.82</v>
      </c>
      <c r="I41" s="91">
        <v>2.69</v>
      </c>
      <c r="J41" s="91">
        <v>2.59</v>
      </c>
      <c r="K41" s="91">
        <v>2.5</v>
      </c>
      <c r="L41" s="91">
        <v>2.4300000000000002</v>
      </c>
      <c r="M41" s="91">
        <v>2.37</v>
      </c>
      <c r="N41" s="91">
        <v>2.31</v>
      </c>
      <c r="O41" s="91">
        <v>2.27</v>
      </c>
    </row>
    <row r="42" spans="1:23" x14ac:dyDescent="0.5">
      <c r="A42" s="86">
        <v>120</v>
      </c>
      <c r="B42" s="90">
        <v>6.85</v>
      </c>
      <c r="C42" s="90">
        <v>4.79</v>
      </c>
      <c r="D42" s="86">
        <v>3.95</v>
      </c>
      <c r="E42" s="91">
        <v>3.48</v>
      </c>
      <c r="F42" s="91">
        <v>3.17</v>
      </c>
      <c r="G42" s="91">
        <v>2.96</v>
      </c>
      <c r="H42" s="91">
        <v>2.79</v>
      </c>
      <c r="I42" s="91">
        <v>2.66</v>
      </c>
      <c r="J42" s="91">
        <v>2.56</v>
      </c>
      <c r="K42" s="91">
        <v>2.4700000000000002</v>
      </c>
      <c r="L42" s="91">
        <v>2.4</v>
      </c>
      <c r="M42" s="91">
        <v>2.34</v>
      </c>
      <c r="N42" s="91">
        <v>2.2799999999999998</v>
      </c>
      <c r="O42" s="91">
        <v>2.23</v>
      </c>
      <c r="P42" s="86">
        <v>2.19</v>
      </c>
      <c r="Q42" s="86">
        <v>2.0299999999999998</v>
      </c>
      <c r="R42" s="86">
        <v>1.95</v>
      </c>
      <c r="S42" s="86">
        <v>1.86</v>
      </c>
      <c r="T42" s="86">
        <v>1.76</v>
      </c>
      <c r="U42" s="86">
        <v>1.66</v>
      </c>
      <c r="V42" s="86">
        <v>1.53</v>
      </c>
      <c r="W42" s="86">
        <v>1.38</v>
      </c>
    </row>
    <row r="43" spans="1:23" hidden="1" x14ac:dyDescent="0.5">
      <c r="A43" s="86">
        <v>160</v>
      </c>
      <c r="B43" s="90">
        <v>6.8</v>
      </c>
      <c r="C43" s="90">
        <v>4.74</v>
      </c>
      <c r="D43" s="86">
        <v>3.91</v>
      </c>
      <c r="E43" s="91">
        <v>3.44</v>
      </c>
      <c r="F43" s="91">
        <v>3.13</v>
      </c>
      <c r="G43" s="91">
        <v>2.92</v>
      </c>
      <c r="H43" s="91">
        <v>2.75</v>
      </c>
      <c r="I43" s="91">
        <v>2.62</v>
      </c>
      <c r="J43" s="91">
        <v>2.52</v>
      </c>
      <c r="K43" s="91">
        <v>2.4300000000000002</v>
      </c>
      <c r="L43" s="91">
        <v>2.36</v>
      </c>
      <c r="M43" s="91">
        <v>2.2999999999999998</v>
      </c>
      <c r="N43" s="91">
        <v>2.2400000000000002</v>
      </c>
      <c r="O43" s="91">
        <v>2.2000000000000002</v>
      </c>
    </row>
    <row r="44" spans="1:23" hidden="1" x14ac:dyDescent="0.5">
      <c r="A44" s="86">
        <v>200</v>
      </c>
      <c r="B44" s="90">
        <v>6.76</v>
      </c>
      <c r="C44" s="90">
        <v>4.71</v>
      </c>
      <c r="D44" s="86">
        <v>3.88</v>
      </c>
      <c r="E44" s="91">
        <v>3.41</v>
      </c>
      <c r="F44" s="91">
        <v>3.11</v>
      </c>
      <c r="G44" s="91">
        <v>2.89</v>
      </c>
      <c r="H44" s="91">
        <v>2.73</v>
      </c>
      <c r="I44" s="91">
        <v>2.6</v>
      </c>
      <c r="J44" s="91">
        <v>2.5</v>
      </c>
      <c r="K44" s="91">
        <v>2.41</v>
      </c>
      <c r="L44" s="91">
        <v>2.34</v>
      </c>
      <c r="M44" s="91">
        <v>2.27</v>
      </c>
      <c r="N44" s="91">
        <v>2.2200000000000002</v>
      </c>
      <c r="O44" s="91">
        <v>2.17</v>
      </c>
    </row>
    <row r="45" spans="1:23" ht="24" x14ac:dyDescent="0.5">
      <c r="A45" s="87" t="s">
        <v>157</v>
      </c>
      <c r="B45" s="90">
        <v>6.63</v>
      </c>
      <c r="C45" s="92">
        <v>4.6100000000000003</v>
      </c>
      <c r="D45" s="91">
        <v>3.78</v>
      </c>
      <c r="E45" s="91">
        <v>3.32</v>
      </c>
      <c r="F45" s="91">
        <v>3.02</v>
      </c>
      <c r="G45" s="91">
        <v>2.8</v>
      </c>
      <c r="H45" s="91">
        <v>2.64</v>
      </c>
      <c r="I45" s="91">
        <v>2.5099999999999998</v>
      </c>
      <c r="J45" s="91">
        <v>2.41</v>
      </c>
      <c r="K45" s="91">
        <v>2.3199999999999998</v>
      </c>
      <c r="M45" s="91">
        <v>2.1800000000000002</v>
      </c>
      <c r="N45" s="93"/>
      <c r="O45" s="93"/>
      <c r="P45" s="86">
        <v>2.04</v>
      </c>
      <c r="Q45" s="86">
        <v>1.88</v>
      </c>
      <c r="R45" s="86">
        <v>1.79</v>
      </c>
      <c r="S45" s="86">
        <v>1.7</v>
      </c>
      <c r="T45" s="86">
        <v>1.59</v>
      </c>
      <c r="U45" s="86">
        <v>1.47</v>
      </c>
      <c r="V45" s="86">
        <v>1.32</v>
      </c>
      <c r="W45" s="86">
        <v>1</v>
      </c>
    </row>
    <row r="46" spans="1:23" x14ac:dyDescent="0.5">
      <c r="A46" s="94" t="s">
        <v>158</v>
      </c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</row>
    <row r="47" spans="1:23" x14ac:dyDescent="0.5">
      <c r="A47" s="95"/>
      <c r="B47" s="93" t="s">
        <v>4</v>
      </c>
      <c r="C47" s="92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</row>
    <row r="48" spans="1:23" x14ac:dyDescent="0.5">
      <c r="A48" s="95"/>
      <c r="B48" s="93" t="s">
        <v>4</v>
      </c>
      <c r="C48" s="92"/>
      <c r="D48" s="92"/>
      <c r="E48" s="93"/>
      <c r="F48" s="93"/>
      <c r="G48" s="93"/>
      <c r="H48" s="93"/>
      <c r="I48" s="93"/>
      <c r="J48" s="93"/>
      <c r="K48" s="93"/>
      <c r="L48" s="93"/>
      <c r="M48" s="93"/>
      <c r="N48" s="93"/>
      <c r="O48" s="93"/>
    </row>
    <row r="49" spans="1:15" x14ac:dyDescent="0.5">
      <c r="A49" s="95"/>
      <c r="B49" s="93" t="s">
        <v>4</v>
      </c>
      <c r="C49" s="92"/>
      <c r="E49" s="93"/>
      <c r="F49" s="93"/>
      <c r="G49" s="93"/>
      <c r="H49" s="93"/>
      <c r="I49" s="93"/>
      <c r="J49" s="93"/>
      <c r="K49" s="93"/>
      <c r="L49" s="93"/>
      <c r="M49" s="93"/>
      <c r="N49" s="93"/>
      <c r="O49" s="93"/>
    </row>
    <row r="50" spans="1:15" x14ac:dyDescent="0.5">
      <c r="A50" s="95"/>
      <c r="B50" s="93" t="s">
        <v>4</v>
      </c>
      <c r="C50" s="92"/>
      <c r="D50" s="92"/>
      <c r="E50" s="93"/>
      <c r="F50" s="93"/>
      <c r="G50" s="93"/>
      <c r="H50" s="93"/>
      <c r="I50" s="93"/>
      <c r="J50" s="93"/>
      <c r="K50" s="93"/>
      <c r="L50" s="93"/>
      <c r="M50" s="93"/>
      <c r="N50" s="93"/>
      <c r="O50" s="93"/>
    </row>
    <row r="51" spans="1:15" x14ac:dyDescent="0.5">
      <c r="A51" s="95"/>
      <c r="B51" s="93" t="s">
        <v>4</v>
      </c>
      <c r="C51" s="92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</row>
    <row r="52" spans="1:15" x14ac:dyDescent="0.5">
      <c r="A52" s="95"/>
      <c r="B52" s="93" t="s">
        <v>4</v>
      </c>
      <c r="C52" s="92"/>
      <c r="E52" s="93"/>
      <c r="F52" s="93"/>
      <c r="G52" s="93"/>
      <c r="H52" s="93"/>
      <c r="I52" s="93"/>
      <c r="J52" s="93"/>
      <c r="K52" s="93"/>
      <c r="L52" s="93"/>
      <c r="M52" s="93"/>
      <c r="N52" s="93"/>
      <c r="O52" s="93"/>
    </row>
    <row r="53" spans="1:15" x14ac:dyDescent="0.5">
      <c r="A53" s="95"/>
      <c r="B53" s="93" t="s">
        <v>4</v>
      </c>
      <c r="E53" s="93"/>
      <c r="F53" s="93"/>
      <c r="G53" s="93"/>
      <c r="H53" s="93"/>
      <c r="I53" s="93"/>
      <c r="J53" s="93"/>
      <c r="K53" s="93"/>
      <c r="L53" s="93"/>
      <c r="M53" s="93"/>
      <c r="N53" s="93"/>
      <c r="O53" s="93"/>
    </row>
    <row r="54" spans="1:15" x14ac:dyDescent="0.5">
      <c r="A54" s="95"/>
      <c r="B54" s="93" t="s">
        <v>4</v>
      </c>
      <c r="C54" s="92"/>
      <c r="E54" s="93"/>
      <c r="F54" s="93"/>
      <c r="G54" s="93"/>
      <c r="H54" s="93"/>
      <c r="I54" s="93"/>
      <c r="J54" s="93"/>
      <c r="K54" s="93"/>
      <c r="L54" s="93"/>
      <c r="M54" s="93"/>
      <c r="N54" s="93"/>
      <c r="O54" s="93"/>
    </row>
    <row r="55" spans="1:15" x14ac:dyDescent="0.5">
      <c r="A55" s="95"/>
      <c r="B55" s="93" t="s">
        <v>4</v>
      </c>
      <c r="C55" s="92"/>
      <c r="D55" s="92"/>
      <c r="E55" s="93"/>
      <c r="F55" s="93"/>
      <c r="G55" s="93"/>
      <c r="H55" s="93"/>
      <c r="I55" s="93"/>
      <c r="J55" s="93"/>
      <c r="K55" s="93"/>
      <c r="L55" s="93"/>
      <c r="M55" s="93"/>
      <c r="N55" s="93"/>
      <c r="O55" s="93"/>
    </row>
    <row r="56" spans="1:15" x14ac:dyDescent="0.5">
      <c r="A56" s="95"/>
      <c r="B56" s="93" t="s">
        <v>4</v>
      </c>
      <c r="C56" s="92"/>
      <c r="E56" s="93"/>
      <c r="F56" s="93"/>
      <c r="G56" s="93"/>
      <c r="H56" s="93"/>
      <c r="I56" s="93"/>
      <c r="J56" s="93"/>
      <c r="K56" s="93"/>
      <c r="L56" s="93"/>
      <c r="M56" s="93"/>
      <c r="N56" s="93"/>
      <c r="O56" s="93"/>
    </row>
    <row r="57" spans="1:15" x14ac:dyDescent="0.5">
      <c r="A57" s="95"/>
      <c r="B57" s="93" t="s">
        <v>4</v>
      </c>
      <c r="C57" s="92"/>
      <c r="D57" s="92"/>
      <c r="E57" s="93"/>
      <c r="F57" s="93"/>
      <c r="G57" s="93"/>
      <c r="H57" s="93"/>
      <c r="I57" s="93"/>
      <c r="J57" s="93"/>
      <c r="K57" s="93"/>
      <c r="L57" s="93"/>
      <c r="M57" s="93"/>
      <c r="N57" s="93"/>
      <c r="O57" s="93"/>
    </row>
    <row r="58" spans="1:15" x14ac:dyDescent="0.5">
      <c r="A58" s="95"/>
      <c r="B58" s="93" t="s">
        <v>4</v>
      </c>
      <c r="C58" s="92"/>
      <c r="D58" s="92"/>
      <c r="E58" s="93"/>
      <c r="F58" s="93"/>
      <c r="G58" s="93"/>
      <c r="H58" s="93"/>
      <c r="I58" s="93"/>
      <c r="J58" s="93"/>
      <c r="K58" s="93"/>
      <c r="L58" s="93"/>
      <c r="M58" s="93"/>
      <c r="N58" s="93"/>
      <c r="O58" s="93"/>
    </row>
    <row r="59" spans="1:15" x14ac:dyDescent="0.5">
      <c r="A59" s="95"/>
      <c r="B59" s="93" t="s">
        <v>4</v>
      </c>
      <c r="C59" s="92"/>
      <c r="E59" s="93"/>
      <c r="F59" s="93"/>
      <c r="G59" s="93"/>
      <c r="H59" s="93"/>
      <c r="I59" s="93"/>
      <c r="J59" s="93"/>
      <c r="K59" s="93"/>
      <c r="L59" s="93"/>
      <c r="M59" s="93"/>
      <c r="N59" s="93"/>
      <c r="O59" s="93"/>
    </row>
    <row r="60" spans="1:15" x14ac:dyDescent="0.5">
      <c r="B60" s="93" t="s">
        <v>4</v>
      </c>
      <c r="C60" s="92"/>
      <c r="D60" s="92"/>
      <c r="E60" s="93"/>
      <c r="F60" s="93"/>
      <c r="G60" s="93"/>
      <c r="H60" s="93"/>
      <c r="I60" s="93"/>
      <c r="J60" s="93"/>
      <c r="K60" s="93"/>
      <c r="L60" s="93"/>
      <c r="M60" s="93"/>
      <c r="N60" s="93"/>
      <c r="O60" s="93"/>
    </row>
    <row r="61" spans="1:15" x14ac:dyDescent="0.5">
      <c r="B61" s="93" t="s">
        <v>4</v>
      </c>
      <c r="C61" s="92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</row>
  </sheetData>
  <sheetProtection password="F9E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Y43"/>
  <sheetViews>
    <sheetView showGridLines="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21" x14ac:dyDescent="0.45"/>
  <sheetData>
    <row r="1" spans="1:51" ht="32.25" x14ac:dyDescent="0.7">
      <c r="A1" s="34" t="s">
        <v>108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</row>
    <row r="2" spans="1:51" x14ac:dyDescent="0.45">
      <c r="B2" t="s">
        <v>109</v>
      </c>
    </row>
    <row r="3" spans="1:51" x14ac:dyDescent="0.45">
      <c r="A3" t="s">
        <v>110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  <c r="P3">
        <v>15</v>
      </c>
      <c r="Q3">
        <v>16</v>
      </c>
      <c r="R3">
        <v>17</v>
      </c>
      <c r="S3">
        <v>18</v>
      </c>
      <c r="T3">
        <v>19</v>
      </c>
      <c r="U3">
        <v>20</v>
      </c>
      <c r="V3">
        <v>21</v>
      </c>
      <c r="W3">
        <v>22</v>
      </c>
      <c r="X3">
        <v>23</v>
      </c>
      <c r="Y3">
        <v>24</v>
      </c>
      <c r="Z3">
        <v>25</v>
      </c>
      <c r="AA3">
        <v>26</v>
      </c>
      <c r="AB3">
        <v>27</v>
      </c>
      <c r="AC3">
        <v>28</v>
      </c>
      <c r="AD3">
        <v>29</v>
      </c>
      <c r="AE3">
        <v>30</v>
      </c>
      <c r="AF3">
        <v>31</v>
      </c>
      <c r="AG3">
        <v>32</v>
      </c>
      <c r="AH3">
        <v>33</v>
      </c>
      <c r="AI3">
        <v>34</v>
      </c>
      <c r="AJ3">
        <v>35</v>
      </c>
      <c r="AK3">
        <v>36</v>
      </c>
      <c r="AL3">
        <v>37</v>
      </c>
      <c r="AM3">
        <v>38</v>
      </c>
      <c r="AN3">
        <v>39</v>
      </c>
      <c r="AO3">
        <v>40</v>
      </c>
      <c r="AP3">
        <v>45</v>
      </c>
      <c r="AQ3">
        <v>50</v>
      </c>
      <c r="AR3">
        <v>60</v>
      </c>
      <c r="AS3">
        <v>70</v>
      </c>
      <c r="AT3">
        <v>80</v>
      </c>
      <c r="AU3">
        <v>100</v>
      </c>
      <c r="AV3">
        <v>120</v>
      </c>
      <c r="AW3">
        <v>150</v>
      </c>
      <c r="AX3">
        <v>300</v>
      </c>
      <c r="AY3">
        <v>1000</v>
      </c>
    </row>
    <row r="4" spans="1:51" x14ac:dyDescent="0.45">
      <c r="A4">
        <v>1</v>
      </c>
      <c r="B4">
        <v>161</v>
      </c>
      <c r="C4">
        <v>199</v>
      </c>
      <c r="D4">
        <v>216</v>
      </c>
      <c r="E4">
        <v>225</v>
      </c>
      <c r="F4">
        <v>230</v>
      </c>
      <c r="G4">
        <v>234</v>
      </c>
      <c r="H4">
        <v>237</v>
      </c>
      <c r="I4">
        <v>239</v>
      </c>
      <c r="J4">
        <v>241</v>
      </c>
      <c r="K4">
        <v>242</v>
      </c>
      <c r="L4">
        <v>243</v>
      </c>
      <c r="M4">
        <v>244</v>
      </c>
      <c r="N4">
        <v>245</v>
      </c>
      <c r="O4">
        <v>245</v>
      </c>
      <c r="P4">
        <v>246</v>
      </c>
      <c r="Q4">
        <v>246</v>
      </c>
      <c r="R4">
        <v>247</v>
      </c>
      <c r="S4">
        <v>247</v>
      </c>
      <c r="T4">
        <v>248</v>
      </c>
      <c r="U4">
        <v>248</v>
      </c>
      <c r="V4">
        <v>248</v>
      </c>
      <c r="W4">
        <v>249</v>
      </c>
      <c r="X4">
        <v>249</v>
      </c>
      <c r="Y4">
        <v>249</v>
      </c>
      <c r="Z4">
        <v>249</v>
      </c>
      <c r="AA4">
        <v>249</v>
      </c>
      <c r="AB4">
        <v>250</v>
      </c>
      <c r="AC4">
        <v>250</v>
      </c>
      <c r="AD4">
        <v>250</v>
      </c>
      <c r="AE4">
        <v>250</v>
      </c>
      <c r="AF4">
        <v>250</v>
      </c>
      <c r="AG4">
        <v>250</v>
      </c>
      <c r="AH4">
        <v>250</v>
      </c>
      <c r="AI4">
        <v>251</v>
      </c>
      <c r="AJ4">
        <v>251</v>
      </c>
      <c r="AK4">
        <v>251</v>
      </c>
      <c r="AL4">
        <v>251</v>
      </c>
      <c r="AM4">
        <v>251</v>
      </c>
      <c r="AN4">
        <v>251</v>
      </c>
      <c r="AO4">
        <v>251</v>
      </c>
      <c r="AP4">
        <v>251</v>
      </c>
      <c r="AQ4">
        <v>252</v>
      </c>
      <c r="AR4">
        <v>252</v>
      </c>
      <c r="AS4">
        <v>252</v>
      </c>
      <c r="AT4">
        <v>253</v>
      </c>
      <c r="AU4">
        <v>253</v>
      </c>
      <c r="AV4">
        <v>253</v>
      </c>
      <c r="AW4">
        <v>253</v>
      </c>
      <c r="AX4">
        <v>254</v>
      </c>
      <c r="AY4">
        <v>254</v>
      </c>
    </row>
    <row r="5" spans="1:51" x14ac:dyDescent="0.45">
      <c r="A5">
        <v>2</v>
      </c>
      <c r="B5">
        <v>18.5</v>
      </c>
      <c r="C5" s="35">
        <v>19</v>
      </c>
      <c r="D5" s="35">
        <v>19.2</v>
      </c>
      <c r="E5" s="35">
        <v>19.2</v>
      </c>
      <c r="F5" s="35">
        <v>19.3</v>
      </c>
      <c r="G5" s="35">
        <v>19.3</v>
      </c>
      <c r="H5" s="35">
        <v>19.399999999999999</v>
      </c>
      <c r="I5" s="35">
        <v>19.399999999999999</v>
      </c>
      <c r="J5" s="35">
        <v>19.399999999999999</v>
      </c>
      <c r="K5" s="35">
        <v>19.399999999999999</v>
      </c>
      <c r="L5">
        <v>19.399999999999999</v>
      </c>
      <c r="M5">
        <v>19.399999999999999</v>
      </c>
      <c r="N5">
        <v>19.399999999999999</v>
      </c>
      <c r="O5">
        <v>19.399999999999999</v>
      </c>
      <c r="P5">
        <v>19.399999999999999</v>
      </c>
      <c r="Q5">
        <v>19.399999999999999</v>
      </c>
      <c r="R5">
        <v>19.399999999999999</v>
      </c>
      <c r="S5">
        <v>19.399999999999999</v>
      </c>
      <c r="T5">
        <v>19.399999999999999</v>
      </c>
      <c r="U5">
        <v>19.399999999999999</v>
      </c>
      <c r="V5">
        <v>19.399999999999999</v>
      </c>
      <c r="W5">
        <v>19.5</v>
      </c>
      <c r="X5">
        <v>19.5</v>
      </c>
      <c r="Y5">
        <v>19.5</v>
      </c>
      <c r="Z5">
        <v>19.5</v>
      </c>
      <c r="AA5">
        <v>19.5</v>
      </c>
      <c r="AB5">
        <v>19.5</v>
      </c>
      <c r="AC5">
        <v>19.5</v>
      </c>
      <c r="AD5">
        <v>19.5</v>
      </c>
      <c r="AE5">
        <v>19.5</v>
      </c>
      <c r="AF5">
        <v>19.5</v>
      </c>
      <c r="AG5">
        <v>19.5</v>
      </c>
      <c r="AH5">
        <v>19.5</v>
      </c>
      <c r="AI5">
        <v>19.5</v>
      </c>
      <c r="AJ5">
        <v>19.5</v>
      </c>
      <c r="AK5">
        <v>19.5</v>
      </c>
      <c r="AL5">
        <v>19.5</v>
      </c>
      <c r="AM5">
        <v>19.5</v>
      </c>
      <c r="AN5">
        <v>19.5</v>
      </c>
      <c r="AO5">
        <v>19.5</v>
      </c>
      <c r="AP5">
        <v>19.5</v>
      </c>
      <c r="AQ5">
        <v>19.5</v>
      </c>
      <c r="AR5">
        <v>19.5</v>
      </c>
      <c r="AS5">
        <v>19.5</v>
      </c>
      <c r="AT5">
        <v>19.5</v>
      </c>
      <c r="AU5">
        <v>19.5</v>
      </c>
      <c r="AV5">
        <v>19.5</v>
      </c>
      <c r="AW5">
        <v>19.5</v>
      </c>
      <c r="AX5">
        <v>19.5</v>
      </c>
      <c r="AY5">
        <v>19.5</v>
      </c>
    </row>
    <row r="6" spans="1:51" x14ac:dyDescent="0.45">
      <c r="A6">
        <v>3</v>
      </c>
      <c r="B6">
        <v>10.1</v>
      </c>
      <c r="C6">
        <v>9.5500000000000007</v>
      </c>
      <c r="D6">
        <v>9.2799999999999994</v>
      </c>
      <c r="E6">
        <v>9.1199999999999992</v>
      </c>
      <c r="F6">
        <v>9.01</v>
      </c>
      <c r="G6">
        <v>8.94</v>
      </c>
      <c r="H6">
        <v>8.89</v>
      </c>
      <c r="I6">
        <v>8.85</v>
      </c>
      <c r="J6">
        <v>8.81</v>
      </c>
      <c r="K6">
        <v>8.7899999999999991</v>
      </c>
      <c r="L6">
        <v>8.76</v>
      </c>
      <c r="M6">
        <v>8.74</v>
      </c>
      <c r="N6">
        <v>8.73</v>
      </c>
      <c r="O6">
        <v>8.7100000000000009</v>
      </c>
      <c r="P6">
        <v>8.6999999999999993</v>
      </c>
      <c r="Q6">
        <v>8.69</v>
      </c>
      <c r="R6">
        <v>8.68</v>
      </c>
      <c r="S6">
        <v>8.67</v>
      </c>
      <c r="T6">
        <v>8.67</v>
      </c>
      <c r="U6">
        <v>8.66</v>
      </c>
      <c r="V6">
        <v>8.65</v>
      </c>
      <c r="W6">
        <v>8.65</v>
      </c>
      <c r="X6">
        <v>8.64</v>
      </c>
      <c r="Y6">
        <v>8.64</v>
      </c>
      <c r="Z6">
        <v>8.6300000000000008</v>
      </c>
      <c r="AA6">
        <v>8.6300000000000008</v>
      </c>
      <c r="AB6">
        <v>8.6300000000000008</v>
      </c>
      <c r="AC6">
        <v>8.6199999999999992</v>
      </c>
      <c r="AD6">
        <v>8.6199999999999992</v>
      </c>
      <c r="AE6">
        <v>8.6199999999999992</v>
      </c>
      <c r="AF6">
        <v>8.61</v>
      </c>
      <c r="AG6">
        <v>8.61</v>
      </c>
      <c r="AH6">
        <v>8.61</v>
      </c>
      <c r="AI6">
        <v>8.61</v>
      </c>
      <c r="AJ6">
        <v>8.6</v>
      </c>
      <c r="AK6">
        <v>8.6</v>
      </c>
      <c r="AL6">
        <v>8.6</v>
      </c>
      <c r="AM6">
        <v>8.6</v>
      </c>
      <c r="AN6">
        <v>8.6</v>
      </c>
      <c r="AO6">
        <v>8.59</v>
      </c>
      <c r="AP6">
        <v>8.59</v>
      </c>
      <c r="AQ6">
        <v>8.58</v>
      </c>
      <c r="AR6">
        <v>8.57</v>
      </c>
      <c r="AS6">
        <v>8.57</v>
      </c>
      <c r="AT6">
        <v>8.56</v>
      </c>
      <c r="AU6">
        <v>8.5500000000000007</v>
      </c>
      <c r="AV6">
        <v>8.5500000000000007</v>
      </c>
      <c r="AW6">
        <v>8.5399999999999991</v>
      </c>
      <c r="AX6">
        <v>8.5399999999999991</v>
      </c>
      <c r="AY6">
        <v>8.5299999999999994</v>
      </c>
    </row>
    <row r="7" spans="1:51" x14ac:dyDescent="0.45">
      <c r="A7">
        <v>4</v>
      </c>
      <c r="B7">
        <v>7.71</v>
      </c>
      <c r="C7">
        <v>6.94</v>
      </c>
      <c r="D7">
        <v>6.59</v>
      </c>
      <c r="E7">
        <v>6.39</v>
      </c>
      <c r="F7">
        <v>6.26</v>
      </c>
      <c r="G7">
        <v>6.16</v>
      </c>
      <c r="H7">
        <v>6.09</v>
      </c>
      <c r="I7">
        <v>6.04</v>
      </c>
      <c r="J7">
        <v>6</v>
      </c>
      <c r="K7">
        <v>5.96</v>
      </c>
      <c r="L7">
        <v>5.94</v>
      </c>
      <c r="M7">
        <v>5.91</v>
      </c>
      <c r="N7">
        <v>5.89</v>
      </c>
      <c r="O7">
        <v>5.87</v>
      </c>
      <c r="P7">
        <v>5.86</v>
      </c>
      <c r="Q7">
        <v>5.84</v>
      </c>
      <c r="R7">
        <v>5.83</v>
      </c>
      <c r="S7">
        <v>5.82</v>
      </c>
      <c r="T7">
        <v>5.81</v>
      </c>
      <c r="U7">
        <v>5.8</v>
      </c>
      <c r="V7">
        <v>5.79</v>
      </c>
      <c r="W7">
        <v>5.79</v>
      </c>
      <c r="X7">
        <v>5.78</v>
      </c>
      <c r="Y7">
        <v>5.77</v>
      </c>
      <c r="Z7">
        <v>5.77</v>
      </c>
      <c r="AA7">
        <v>5.76</v>
      </c>
      <c r="AB7">
        <v>5.76</v>
      </c>
      <c r="AC7">
        <v>5.75</v>
      </c>
      <c r="AD7">
        <v>5.75</v>
      </c>
      <c r="AE7">
        <v>5.75</v>
      </c>
      <c r="AF7">
        <v>5.74</v>
      </c>
      <c r="AG7">
        <v>5.74</v>
      </c>
      <c r="AH7">
        <v>5.74</v>
      </c>
      <c r="AI7">
        <v>5.73</v>
      </c>
      <c r="AJ7">
        <v>5.73</v>
      </c>
      <c r="AK7">
        <v>5.73</v>
      </c>
      <c r="AL7">
        <v>5.72</v>
      </c>
      <c r="AM7">
        <v>5.72</v>
      </c>
      <c r="AN7">
        <v>5.72</v>
      </c>
      <c r="AO7">
        <v>5.72</v>
      </c>
      <c r="AP7">
        <v>5.71</v>
      </c>
      <c r="AQ7">
        <v>5.7</v>
      </c>
      <c r="AR7">
        <v>5.69</v>
      </c>
      <c r="AS7">
        <v>5.68</v>
      </c>
      <c r="AT7">
        <v>5.67</v>
      </c>
      <c r="AU7">
        <v>5.66</v>
      </c>
      <c r="AV7">
        <v>5.66</v>
      </c>
      <c r="AW7">
        <v>5.65</v>
      </c>
      <c r="AX7">
        <v>5.64</v>
      </c>
      <c r="AY7">
        <v>5.63</v>
      </c>
    </row>
    <row r="8" spans="1:51" x14ac:dyDescent="0.45">
      <c r="A8">
        <v>5</v>
      </c>
      <c r="B8">
        <v>6.61</v>
      </c>
      <c r="C8">
        <v>5.79</v>
      </c>
      <c r="D8">
        <v>5.41</v>
      </c>
      <c r="E8">
        <v>5.19</v>
      </c>
      <c r="F8">
        <v>5.05</v>
      </c>
      <c r="G8">
        <v>4.95</v>
      </c>
      <c r="H8">
        <v>4.88</v>
      </c>
      <c r="I8">
        <v>4.82</v>
      </c>
      <c r="J8">
        <v>4.7699999999999996</v>
      </c>
      <c r="K8">
        <v>4.74</v>
      </c>
      <c r="L8">
        <v>4.7</v>
      </c>
      <c r="M8">
        <v>4.68</v>
      </c>
      <c r="N8">
        <v>4.66</v>
      </c>
      <c r="O8">
        <v>4.6399999999999997</v>
      </c>
      <c r="P8">
        <v>4.62</v>
      </c>
      <c r="Q8">
        <v>4.5999999999999996</v>
      </c>
      <c r="R8">
        <v>4.59</v>
      </c>
      <c r="S8">
        <v>4.58</v>
      </c>
      <c r="T8">
        <v>4.57</v>
      </c>
      <c r="U8">
        <v>4.5599999999999996</v>
      </c>
      <c r="V8">
        <v>4.55</v>
      </c>
      <c r="W8">
        <v>4.54</v>
      </c>
      <c r="X8">
        <v>4.53</v>
      </c>
      <c r="Y8">
        <v>4.53</v>
      </c>
      <c r="Z8">
        <v>4.5199999999999996</v>
      </c>
      <c r="AA8">
        <v>4.5199999999999996</v>
      </c>
      <c r="AB8">
        <v>4.51</v>
      </c>
      <c r="AC8">
        <v>4.5</v>
      </c>
      <c r="AD8">
        <v>4.5</v>
      </c>
      <c r="AE8">
        <v>4.5</v>
      </c>
      <c r="AF8">
        <v>4.49</v>
      </c>
      <c r="AG8">
        <v>4.49</v>
      </c>
      <c r="AH8">
        <v>4.4800000000000004</v>
      </c>
      <c r="AI8">
        <v>4.4800000000000004</v>
      </c>
      <c r="AJ8">
        <v>4.4800000000000004</v>
      </c>
      <c r="AK8">
        <v>4.47</v>
      </c>
      <c r="AL8">
        <v>4.47</v>
      </c>
      <c r="AM8">
        <v>4.47</v>
      </c>
      <c r="AN8">
        <v>4.47</v>
      </c>
      <c r="AO8">
        <v>4.46</v>
      </c>
      <c r="AP8">
        <v>4.45</v>
      </c>
      <c r="AQ8">
        <v>4.4400000000000004</v>
      </c>
      <c r="AR8">
        <v>4.43</v>
      </c>
      <c r="AS8">
        <v>4.42</v>
      </c>
      <c r="AT8">
        <v>4.41</v>
      </c>
      <c r="AU8">
        <v>4.41</v>
      </c>
      <c r="AV8">
        <v>4.4000000000000004</v>
      </c>
      <c r="AW8">
        <v>4.3899999999999997</v>
      </c>
      <c r="AX8">
        <v>4.38</v>
      </c>
      <c r="AY8">
        <v>4.37</v>
      </c>
    </row>
    <row r="9" spans="1:51" x14ac:dyDescent="0.45">
      <c r="A9">
        <v>6</v>
      </c>
      <c r="B9">
        <v>5.99</v>
      </c>
      <c r="C9">
        <v>5.14</v>
      </c>
      <c r="D9">
        <v>4.76</v>
      </c>
      <c r="E9">
        <v>4.53</v>
      </c>
      <c r="F9">
        <v>4.3899999999999997</v>
      </c>
      <c r="G9">
        <v>4.28</v>
      </c>
      <c r="H9">
        <v>4.21</v>
      </c>
      <c r="I9">
        <v>4.1500000000000004</v>
      </c>
      <c r="J9">
        <v>4.0999999999999996</v>
      </c>
      <c r="K9">
        <v>4.0599999999999996</v>
      </c>
      <c r="L9" s="35">
        <v>4.03</v>
      </c>
      <c r="M9">
        <v>4</v>
      </c>
      <c r="N9">
        <v>3.98</v>
      </c>
      <c r="O9">
        <v>3.96</v>
      </c>
      <c r="P9">
        <v>3.94</v>
      </c>
      <c r="Q9">
        <v>3.92</v>
      </c>
      <c r="R9">
        <v>3.91</v>
      </c>
      <c r="S9">
        <v>3.9</v>
      </c>
      <c r="T9">
        <v>3.88</v>
      </c>
      <c r="U9">
        <v>3.87</v>
      </c>
      <c r="V9">
        <v>3.86</v>
      </c>
      <c r="W9">
        <v>3.86</v>
      </c>
      <c r="X9">
        <v>3.85</v>
      </c>
      <c r="Y9">
        <v>3.84</v>
      </c>
      <c r="Z9">
        <v>3.83</v>
      </c>
      <c r="AA9">
        <v>3.83</v>
      </c>
      <c r="AB9">
        <v>3.82</v>
      </c>
      <c r="AC9">
        <v>3.82</v>
      </c>
      <c r="AD9">
        <v>3.81</v>
      </c>
      <c r="AE9">
        <v>3.81</v>
      </c>
      <c r="AF9">
        <v>3.8</v>
      </c>
      <c r="AG9">
        <v>3.8</v>
      </c>
      <c r="AH9">
        <v>3.8</v>
      </c>
      <c r="AI9">
        <v>3.79</v>
      </c>
      <c r="AJ9">
        <v>3.79</v>
      </c>
      <c r="AK9">
        <v>3.79</v>
      </c>
      <c r="AL9">
        <v>3.78</v>
      </c>
      <c r="AM9">
        <v>3.78</v>
      </c>
      <c r="AN9">
        <v>3.78</v>
      </c>
      <c r="AO9">
        <v>3.77</v>
      </c>
      <c r="AP9">
        <v>3.76</v>
      </c>
      <c r="AQ9">
        <v>3.75</v>
      </c>
      <c r="AR9">
        <v>3.74</v>
      </c>
      <c r="AS9">
        <v>3.73</v>
      </c>
      <c r="AT9">
        <v>3.72</v>
      </c>
      <c r="AU9">
        <v>3.71</v>
      </c>
      <c r="AV9">
        <v>3.7</v>
      </c>
      <c r="AW9">
        <v>3.7</v>
      </c>
      <c r="AX9">
        <v>3.68</v>
      </c>
      <c r="AY9">
        <v>3.67</v>
      </c>
    </row>
    <row r="10" spans="1:51" x14ac:dyDescent="0.45">
      <c r="A10">
        <v>7</v>
      </c>
      <c r="B10">
        <v>5.59</v>
      </c>
      <c r="C10">
        <v>4.74</v>
      </c>
      <c r="D10">
        <v>4.3499999999999996</v>
      </c>
      <c r="E10">
        <v>4.12</v>
      </c>
      <c r="F10">
        <v>3.97</v>
      </c>
      <c r="G10">
        <v>3.87</v>
      </c>
      <c r="H10">
        <v>3.79</v>
      </c>
      <c r="I10">
        <v>3.73</v>
      </c>
      <c r="J10">
        <v>3.68</v>
      </c>
      <c r="K10">
        <v>3.64</v>
      </c>
      <c r="L10" s="35">
        <v>3.6</v>
      </c>
      <c r="M10">
        <v>3.57</v>
      </c>
      <c r="N10">
        <v>3.55</v>
      </c>
      <c r="O10">
        <v>3.53</v>
      </c>
      <c r="P10">
        <v>3.51</v>
      </c>
      <c r="Q10">
        <v>3.49</v>
      </c>
      <c r="R10">
        <v>3.48</v>
      </c>
      <c r="S10">
        <v>3.47</v>
      </c>
      <c r="T10">
        <v>3.46</v>
      </c>
      <c r="U10">
        <v>3.44</v>
      </c>
      <c r="V10">
        <v>3.43</v>
      </c>
      <c r="W10">
        <v>3.43</v>
      </c>
      <c r="X10">
        <v>3.42</v>
      </c>
      <c r="Y10">
        <v>3.41</v>
      </c>
      <c r="Z10">
        <v>3.4</v>
      </c>
      <c r="AA10">
        <v>3.4</v>
      </c>
      <c r="AB10">
        <v>3.39</v>
      </c>
      <c r="AC10">
        <v>3.39</v>
      </c>
      <c r="AD10">
        <v>3.38</v>
      </c>
      <c r="AE10">
        <v>3.38</v>
      </c>
      <c r="AF10">
        <v>3.37</v>
      </c>
      <c r="AG10">
        <v>3.37</v>
      </c>
      <c r="AH10">
        <v>3.36</v>
      </c>
      <c r="AI10">
        <v>3.36</v>
      </c>
      <c r="AJ10">
        <v>3.36</v>
      </c>
      <c r="AK10">
        <v>3.35</v>
      </c>
      <c r="AL10">
        <v>3.35</v>
      </c>
      <c r="AM10">
        <v>3.35</v>
      </c>
      <c r="AN10">
        <v>3.34</v>
      </c>
      <c r="AO10">
        <v>3.34</v>
      </c>
      <c r="AP10">
        <v>3.33</v>
      </c>
      <c r="AQ10">
        <v>3.32</v>
      </c>
      <c r="AR10">
        <v>3.3</v>
      </c>
      <c r="AS10">
        <v>3.29</v>
      </c>
      <c r="AT10">
        <v>3.29</v>
      </c>
      <c r="AU10">
        <v>3.27</v>
      </c>
      <c r="AV10">
        <v>3.27</v>
      </c>
      <c r="AW10">
        <v>3.26</v>
      </c>
      <c r="AX10">
        <v>3.24</v>
      </c>
      <c r="AY10">
        <v>3.23</v>
      </c>
    </row>
    <row r="11" spans="1:51" x14ac:dyDescent="0.45">
      <c r="A11">
        <v>8</v>
      </c>
      <c r="B11">
        <v>5.32</v>
      </c>
      <c r="C11">
        <v>4.46</v>
      </c>
      <c r="D11">
        <v>4.07</v>
      </c>
      <c r="E11">
        <v>3.84</v>
      </c>
      <c r="F11">
        <v>3.69</v>
      </c>
      <c r="G11">
        <v>3.58</v>
      </c>
      <c r="H11">
        <v>3.5</v>
      </c>
      <c r="I11">
        <v>3.44</v>
      </c>
      <c r="J11">
        <v>3.39</v>
      </c>
      <c r="K11">
        <v>3.35</v>
      </c>
      <c r="L11" s="35">
        <v>3.31</v>
      </c>
      <c r="M11">
        <v>3.28</v>
      </c>
      <c r="N11">
        <v>3.26</v>
      </c>
      <c r="O11">
        <v>3.24</v>
      </c>
      <c r="P11">
        <v>3.22</v>
      </c>
      <c r="Q11">
        <v>3.2</v>
      </c>
      <c r="R11">
        <v>3.19</v>
      </c>
      <c r="S11">
        <v>3.17</v>
      </c>
      <c r="T11">
        <v>3.16</v>
      </c>
      <c r="U11">
        <v>3.15</v>
      </c>
      <c r="V11">
        <v>3.14</v>
      </c>
      <c r="W11">
        <v>3.13</v>
      </c>
      <c r="X11">
        <v>3.12</v>
      </c>
      <c r="Y11">
        <v>3.12</v>
      </c>
      <c r="Z11">
        <v>3.11</v>
      </c>
      <c r="AA11">
        <v>3.1</v>
      </c>
      <c r="AB11">
        <v>3.1</v>
      </c>
      <c r="AC11">
        <v>3.09</v>
      </c>
      <c r="AD11">
        <v>3.08</v>
      </c>
      <c r="AE11">
        <v>3.08</v>
      </c>
      <c r="AF11">
        <v>3.07</v>
      </c>
      <c r="AG11">
        <v>3.07</v>
      </c>
      <c r="AH11">
        <v>3.07</v>
      </c>
      <c r="AI11">
        <v>3.06</v>
      </c>
      <c r="AJ11">
        <v>3.06</v>
      </c>
      <c r="AK11">
        <v>3.06</v>
      </c>
      <c r="AL11">
        <v>3.05</v>
      </c>
      <c r="AM11">
        <v>3.05</v>
      </c>
      <c r="AN11">
        <v>3.05</v>
      </c>
      <c r="AO11">
        <v>3.04</v>
      </c>
      <c r="AP11">
        <v>3.03</v>
      </c>
      <c r="AQ11">
        <v>3.02</v>
      </c>
      <c r="AR11">
        <v>3.01</v>
      </c>
      <c r="AS11">
        <v>2.99</v>
      </c>
      <c r="AT11">
        <v>2.99</v>
      </c>
      <c r="AU11">
        <v>2.97</v>
      </c>
      <c r="AV11">
        <v>2.97</v>
      </c>
      <c r="AW11">
        <v>2.96</v>
      </c>
      <c r="AX11">
        <v>2.94</v>
      </c>
      <c r="AY11">
        <v>2.93</v>
      </c>
    </row>
    <row r="12" spans="1:51" x14ac:dyDescent="0.45">
      <c r="A12">
        <v>9</v>
      </c>
      <c r="B12">
        <v>5.12</v>
      </c>
      <c r="C12">
        <v>4.26</v>
      </c>
      <c r="D12">
        <v>3.86</v>
      </c>
      <c r="E12">
        <v>3.63</v>
      </c>
      <c r="F12">
        <v>3.48</v>
      </c>
      <c r="G12">
        <v>3.37</v>
      </c>
      <c r="H12">
        <v>3.29</v>
      </c>
      <c r="I12">
        <v>3.23</v>
      </c>
      <c r="J12">
        <v>3.18</v>
      </c>
      <c r="K12">
        <v>3.14</v>
      </c>
      <c r="L12" s="35">
        <v>3.1</v>
      </c>
      <c r="M12">
        <v>3.07</v>
      </c>
      <c r="N12">
        <v>3.05</v>
      </c>
      <c r="O12">
        <v>3.03</v>
      </c>
      <c r="P12">
        <v>3.01</v>
      </c>
      <c r="Q12">
        <v>2.99</v>
      </c>
      <c r="R12">
        <v>2.97</v>
      </c>
      <c r="S12">
        <v>2.96</v>
      </c>
      <c r="T12">
        <v>2.95</v>
      </c>
      <c r="U12">
        <v>2.94</v>
      </c>
      <c r="V12">
        <v>2.93</v>
      </c>
      <c r="W12">
        <v>2.92</v>
      </c>
      <c r="X12">
        <v>2.91</v>
      </c>
      <c r="Y12">
        <v>2.9</v>
      </c>
      <c r="Z12">
        <v>2.89</v>
      </c>
      <c r="AA12">
        <v>2.89</v>
      </c>
      <c r="AB12">
        <v>2.88</v>
      </c>
      <c r="AC12">
        <v>2.87</v>
      </c>
      <c r="AD12">
        <v>2.87</v>
      </c>
      <c r="AE12">
        <v>2.86</v>
      </c>
      <c r="AF12">
        <v>2.86</v>
      </c>
      <c r="AG12">
        <v>2.85</v>
      </c>
      <c r="AH12">
        <v>2.85</v>
      </c>
      <c r="AI12">
        <v>2.85</v>
      </c>
      <c r="AJ12">
        <v>2.84</v>
      </c>
      <c r="AK12">
        <v>2.84</v>
      </c>
      <c r="AL12">
        <v>2.84</v>
      </c>
      <c r="AM12">
        <v>2.83</v>
      </c>
      <c r="AN12">
        <v>2.83</v>
      </c>
      <c r="AO12">
        <v>2.83</v>
      </c>
      <c r="AP12">
        <v>2.81</v>
      </c>
      <c r="AQ12">
        <v>2.8</v>
      </c>
      <c r="AR12">
        <v>2.79</v>
      </c>
      <c r="AS12">
        <v>2.78</v>
      </c>
      <c r="AT12">
        <v>2.77</v>
      </c>
      <c r="AU12">
        <v>2.76</v>
      </c>
      <c r="AV12">
        <v>2.75</v>
      </c>
      <c r="AW12">
        <v>2.74</v>
      </c>
      <c r="AX12">
        <v>2.72</v>
      </c>
      <c r="AY12">
        <v>2.71</v>
      </c>
    </row>
    <row r="13" spans="1:51" x14ac:dyDescent="0.45">
      <c r="A13">
        <v>10</v>
      </c>
      <c r="B13">
        <v>4.96</v>
      </c>
      <c r="C13">
        <v>4.0999999999999996</v>
      </c>
      <c r="D13">
        <v>3.71</v>
      </c>
      <c r="E13">
        <v>3.48</v>
      </c>
      <c r="F13">
        <v>3.33</v>
      </c>
      <c r="G13">
        <v>3.22</v>
      </c>
      <c r="H13">
        <v>3.14</v>
      </c>
      <c r="I13">
        <v>3.07</v>
      </c>
      <c r="J13">
        <v>3.02</v>
      </c>
      <c r="K13">
        <v>2.98</v>
      </c>
      <c r="L13" s="35">
        <v>2.94</v>
      </c>
      <c r="M13">
        <v>2.91</v>
      </c>
      <c r="N13">
        <v>2.89</v>
      </c>
      <c r="O13">
        <v>2.86</v>
      </c>
      <c r="P13">
        <v>2.85</v>
      </c>
      <c r="Q13">
        <v>2.83</v>
      </c>
      <c r="R13">
        <v>2.81</v>
      </c>
      <c r="S13">
        <v>2.8</v>
      </c>
      <c r="T13">
        <v>2.79</v>
      </c>
      <c r="U13">
        <v>2.77</v>
      </c>
      <c r="V13">
        <v>2.76</v>
      </c>
      <c r="W13">
        <v>2.75</v>
      </c>
      <c r="X13">
        <v>2.75</v>
      </c>
      <c r="Y13">
        <v>2.74</v>
      </c>
      <c r="Z13">
        <v>2.73</v>
      </c>
      <c r="AA13">
        <v>2.72</v>
      </c>
      <c r="AB13">
        <v>2.72</v>
      </c>
      <c r="AC13">
        <v>2.71</v>
      </c>
      <c r="AD13">
        <v>2.7</v>
      </c>
      <c r="AE13">
        <v>2.7</v>
      </c>
      <c r="AF13">
        <v>2.69</v>
      </c>
      <c r="AG13">
        <v>2.69</v>
      </c>
      <c r="AH13">
        <v>2.69</v>
      </c>
      <c r="AI13">
        <v>2.68</v>
      </c>
      <c r="AJ13">
        <v>2.68</v>
      </c>
      <c r="AK13">
        <v>2.67</v>
      </c>
      <c r="AL13">
        <v>2.67</v>
      </c>
      <c r="AM13">
        <v>2.67</v>
      </c>
      <c r="AN13">
        <v>2.66</v>
      </c>
      <c r="AO13">
        <v>2.66</v>
      </c>
      <c r="AP13">
        <v>2.65</v>
      </c>
      <c r="AQ13">
        <v>2.64</v>
      </c>
      <c r="AR13">
        <v>2.62</v>
      </c>
      <c r="AS13">
        <v>2.61</v>
      </c>
      <c r="AT13">
        <v>2.6</v>
      </c>
      <c r="AU13">
        <v>2.59</v>
      </c>
      <c r="AV13">
        <v>2.58</v>
      </c>
      <c r="AW13">
        <v>2.57</v>
      </c>
      <c r="AX13">
        <v>2.5499999999999998</v>
      </c>
      <c r="AY13">
        <v>2.54</v>
      </c>
    </row>
    <row r="14" spans="1:51" x14ac:dyDescent="0.45">
      <c r="A14">
        <v>11</v>
      </c>
      <c r="B14">
        <v>4.84</v>
      </c>
      <c r="C14">
        <v>3.98</v>
      </c>
      <c r="D14">
        <v>3.59</v>
      </c>
      <c r="E14">
        <v>3.36</v>
      </c>
      <c r="F14">
        <v>3.2</v>
      </c>
      <c r="G14">
        <v>3.09</v>
      </c>
      <c r="H14">
        <v>3.01</v>
      </c>
      <c r="I14">
        <v>2.95</v>
      </c>
      <c r="J14">
        <v>2.9</v>
      </c>
      <c r="K14">
        <v>2.85</v>
      </c>
      <c r="L14">
        <v>2.82</v>
      </c>
      <c r="M14">
        <v>2.79</v>
      </c>
      <c r="N14">
        <v>2.76</v>
      </c>
      <c r="O14">
        <v>2.74</v>
      </c>
      <c r="P14">
        <v>2.72</v>
      </c>
      <c r="Q14">
        <v>2.7</v>
      </c>
      <c r="R14">
        <v>2.69</v>
      </c>
      <c r="S14">
        <v>2.67</v>
      </c>
      <c r="T14">
        <v>2.66</v>
      </c>
      <c r="U14">
        <v>2.65</v>
      </c>
      <c r="V14">
        <v>2.64</v>
      </c>
      <c r="W14">
        <v>2.63</v>
      </c>
      <c r="X14">
        <v>2.62</v>
      </c>
      <c r="Y14">
        <v>2.61</v>
      </c>
      <c r="Z14">
        <v>2.6</v>
      </c>
      <c r="AA14">
        <v>2.59</v>
      </c>
      <c r="AB14">
        <v>2.59</v>
      </c>
      <c r="AC14">
        <v>2.58</v>
      </c>
      <c r="AD14">
        <v>2.58</v>
      </c>
      <c r="AE14">
        <v>2.57</v>
      </c>
      <c r="AF14">
        <v>2.57</v>
      </c>
      <c r="AG14">
        <v>2.56</v>
      </c>
      <c r="AH14">
        <v>2.56</v>
      </c>
      <c r="AI14">
        <v>2.5499999999999998</v>
      </c>
      <c r="AJ14">
        <v>2.5499999999999998</v>
      </c>
      <c r="AK14">
        <v>2.54</v>
      </c>
      <c r="AL14">
        <v>2.54</v>
      </c>
      <c r="AM14">
        <v>2.54</v>
      </c>
      <c r="AN14">
        <v>2.5299999999999998</v>
      </c>
      <c r="AO14">
        <v>2.5299999999999998</v>
      </c>
      <c r="AP14">
        <v>2.52</v>
      </c>
      <c r="AQ14">
        <v>2.5099999999999998</v>
      </c>
      <c r="AR14">
        <v>2.4900000000000002</v>
      </c>
      <c r="AS14">
        <v>2.48</v>
      </c>
      <c r="AT14">
        <v>2.4700000000000002</v>
      </c>
      <c r="AU14">
        <v>2.46</v>
      </c>
      <c r="AV14">
        <v>2.4500000000000002</v>
      </c>
      <c r="AW14">
        <v>2.44</v>
      </c>
      <c r="AX14">
        <v>2.42</v>
      </c>
      <c r="AY14">
        <v>2.41</v>
      </c>
    </row>
    <row r="15" spans="1:51" x14ac:dyDescent="0.45">
      <c r="A15">
        <v>12</v>
      </c>
      <c r="B15">
        <v>4.75</v>
      </c>
      <c r="C15">
        <v>3.89</v>
      </c>
      <c r="D15">
        <v>3.49</v>
      </c>
      <c r="E15">
        <v>3.26</v>
      </c>
      <c r="F15">
        <v>3.11</v>
      </c>
      <c r="G15">
        <v>3</v>
      </c>
      <c r="H15">
        <v>2.91</v>
      </c>
      <c r="I15">
        <v>2.85</v>
      </c>
      <c r="J15">
        <v>2.8</v>
      </c>
      <c r="K15">
        <v>2.75</v>
      </c>
      <c r="L15">
        <v>2.72</v>
      </c>
      <c r="M15">
        <v>2.69</v>
      </c>
      <c r="N15">
        <v>2.66</v>
      </c>
      <c r="O15">
        <v>2.64</v>
      </c>
      <c r="P15">
        <v>2.62</v>
      </c>
      <c r="Q15">
        <v>2.6</v>
      </c>
      <c r="R15">
        <v>2.58</v>
      </c>
      <c r="S15">
        <v>2.57</v>
      </c>
      <c r="T15">
        <v>2.56</v>
      </c>
      <c r="U15">
        <v>2.54</v>
      </c>
      <c r="V15">
        <v>2.5299999999999998</v>
      </c>
      <c r="W15">
        <v>2.52</v>
      </c>
      <c r="X15">
        <v>2.5099999999999998</v>
      </c>
      <c r="Y15">
        <v>2.5099999999999998</v>
      </c>
      <c r="Z15">
        <v>2.5</v>
      </c>
      <c r="AA15">
        <v>2.4900000000000002</v>
      </c>
      <c r="AB15">
        <v>2.48</v>
      </c>
      <c r="AC15">
        <v>2.48</v>
      </c>
      <c r="AD15">
        <v>2.4700000000000002</v>
      </c>
      <c r="AE15">
        <v>2.4700000000000002</v>
      </c>
      <c r="AF15">
        <v>2.46</v>
      </c>
      <c r="AG15">
        <v>2.46</v>
      </c>
      <c r="AH15">
        <v>2.4500000000000002</v>
      </c>
      <c r="AI15">
        <v>2.4500000000000002</v>
      </c>
      <c r="AJ15">
        <v>2.44</v>
      </c>
      <c r="AK15">
        <v>2.44</v>
      </c>
      <c r="AL15">
        <v>2.44</v>
      </c>
      <c r="AM15">
        <v>2.4300000000000002</v>
      </c>
      <c r="AN15">
        <v>2.4300000000000002</v>
      </c>
      <c r="AO15">
        <v>2.4300000000000002</v>
      </c>
      <c r="AP15">
        <v>2.41</v>
      </c>
      <c r="AQ15">
        <v>2.4</v>
      </c>
      <c r="AR15">
        <v>2.38</v>
      </c>
      <c r="AS15">
        <v>2.37</v>
      </c>
      <c r="AT15">
        <v>2.36</v>
      </c>
      <c r="AU15">
        <v>2.35</v>
      </c>
      <c r="AV15">
        <v>2.34</v>
      </c>
      <c r="AW15">
        <v>2.33</v>
      </c>
      <c r="AX15">
        <v>2.31</v>
      </c>
      <c r="AY15">
        <v>2.2999999999999998</v>
      </c>
    </row>
    <row r="16" spans="1:51" x14ac:dyDescent="0.45">
      <c r="A16">
        <v>13</v>
      </c>
      <c r="B16">
        <v>4.67</v>
      </c>
      <c r="C16">
        <v>3.81</v>
      </c>
      <c r="D16">
        <v>3.41</v>
      </c>
      <c r="E16">
        <v>3.18</v>
      </c>
      <c r="F16">
        <v>3.03</v>
      </c>
      <c r="G16">
        <v>2.92</v>
      </c>
      <c r="H16">
        <v>2.83</v>
      </c>
      <c r="I16">
        <v>2.77</v>
      </c>
      <c r="J16">
        <v>2.71</v>
      </c>
      <c r="K16">
        <v>2.67</v>
      </c>
      <c r="L16">
        <v>2.63</v>
      </c>
      <c r="M16">
        <v>2.6</v>
      </c>
      <c r="N16">
        <v>2.58</v>
      </c>
      <c r="O16">
        <v>2.5499999999999998</v>
      </c>
      <c r="P16">
        <v>2.5299999999999998</v>
      </c>
      <c r="Q16">
        <v>2.5099999999999998</v>
      </c>
      <c r="R16">
        <v>2.5</v>
      </c>
      <c r="S16">
        <v>2.48</v>
      </c>
      <c r="T16">
        <v>2.4700000000000002</v>
      </c>
      <c r="U16">
        <v>2.46</v>
      </c>
      <c r="V16">
        <v>2.4500000000000002</v>
      </c>
      <c r="W16">
        <v>2.44</v>
      </c>
      <c r="X16">
        <v>2.4300000000000002</v>
      </c>
      <c r="Y16">
        <v>2.42</v>
      </c>
      <c r="Z16">
        <v>2.41</v>
      </c>
      <c r="AA16">
        <v>2.41</v>
      </c>
      <c r="AB16">
        <v>2.4</v>
      </c>
      <c r="AC16">
        <v>2.39</v>
      </c>
      <c r="AD16">
        <v>2.39</v>
      </c>
      <c r="AE16">
        <v>2.38</v>
      </c>
      <c r="AF16">
        <v>2.38</v>
      </c>
      <c r="AG16">
        <v>2.37</v>
      </c>
      <c r="AH16">
        <v>2.37</v>
      </c>
      <c r="AI16">
        <v>2.36</v>
      </c>
      <c r="AJ16">
        <v>2.36</v>
      </c>
      <c r="AK16">
        <v>2.35</v>
      </c>
      <c r="AL16">
        <v>2.35</v>
      </c>
      <c r="AM16">
        <v>2.35</v>
      </c>
      <c r="AN16">
        <v>2.34</v>
      </c>
      <c r="AO16">
        <v>2.34</v>
      </c>
      <c r="AP16">
        <v>2.33</v>
      </c>
      <c r="AQ16">
        <v>2.31</v>
      </c>
      <c r="AR16">
        <v>2.2999999999999998</v>
      </c>
      <c r="AS16">
        <v>2.2799999999999998</v>
      </c>
      <c r="AT16">
        <v>2.27</v>
      </c>
      <c r="AU16">
        <v>2.2599999999999998</v>
      </c>
      <c r="AV16">
        <v>2.25</v>
      </c>
      <c r="AW16">
        <v>2.2400000000000002</v>
      </c>
      <c r="AX16">
        <v>2.23</v>
      </c>
      <c r="AY16">
        <v>2.21</v>
      </c>
    </row>
    <row r="17" spans="1:51" x14ac:dyDescent="0.45">
      <c r="A17">
        <v>14</v>
      </c>
      <c r="B17">
        <v>4.5999999999999996</v>
      </c>
      <c r="C17">
        <v>3.74</v>
      </c>
      <c r="D17">
        <v>3.34</v>
      </c>
      <c r="E17">
        <v>3.11</v>
      </c>
      <c r="F17">
        <v>2.96</v>
      </c>
      <c r="G17">
        <v>2.85</v>
      </c>
      <c r="H17">
        <v>2.76</v>
      </c>
      <c r="I17">
        <v>2.7</v>
      </c>
      <c r="J17">
        <v>2.65</v>
      </c>
      <c r="K17">
        <v>2.6</v>
      </c>
      <c r="L17">
        <v>2.57</v>
      </c>
      <c r="M17">
        <v>2.5299999999999998</v>
      </c>
      <c r="N17">
        <v>2.5099999999999998</v>
      </c>
      <c r="O17">
        <v>2.48</v>
      </c>
      <c r="P17">
        <v>2.46</v>
      </c>
      <c r="Q17">
        <v>2.44</v>
      </c>
      <c r="R17">
        <v>2.4300000000000002</v>
      </c>
      <c r="S17">
        <v>2.41</v>
      </c>
      <c r="T17">
        <v>2.4</v>
      </c>
      <c r="U17">
        <v>2.39</v>
      </c>
      <c r="V17">
        <v>2.38</v>
      </c>
      <c r="W17">
        <v>2.37</v>
      </c>
      <c r="X17">
        <v>2.36</v>
      </c>
      <c r="Y17">
        <v>2.35</v>
      </c>
      <c r="Z17">
        <v>2.34</v>
      </c>
      <c r="AA17">
        <v>2.33</v>
      </c>
      <c r="AB17">
        <v>2.33</v>
      </c>
      <c r="AC17">
        <v>2.3199999999999998</v>
      </c>
      <c r="AD17">
        <v>2.31</v>
      </c>
      <c r="AE17">
        <v>2.31</v>
      </c>
      <c r="AF17">
        <v>2.2999999999999998</v>
      </c>
      <c r="AG17">
        <v>2.2999999999999998</v>
      </c>
      <c r="AH17">
        <v>2.29</v>
      </c>
      <c r="AI17">
        <v>2.29</v>
      </c>
      <c r="AJ17">
        <v>2.2799999999999998</v>
      </c>
      <c r="AK17">
        <v>2.2799999999999998</v>
      </c>
      <c r="AL17">
        <v>2.2799999999999998</v>
      </c>
      <c r="AM17">
        <v>2.27</v>
      </c>
      <c r="AN17">
        <v>2.27</v>
      </c>
      <c r="AO17">
        <v>2.27</v>
      </c>
      <c r="AP17">
        <v>2.25</v>
      </c>
      <c r="AQ17">
        <v>2.2400000000000002</v>
      </c>
      <c r="AR17">
        <v>2.2200000000000002</v>
      </c>
      <c r="AS17">
        <v>2.21</v>
      </c>
      <c r="AT17">
        <v>2.2000000000000002</v>
      </c>
      <c r="AU17">
        <v>2.19</v>
      </c>
      <c r="AV17">
        <v>2.1800000000000002</v>
      </c>
      <c r="AW17">
        <v>2.17</v>
      </c>
      <c r="AX17">
        <v>2.15</v>
      </c>
      <c r="AY17">
        <v>2.14</v>
      </c>
    </row>
    <row r="18" spans="1:51" x14ac:dyDescent="0.45">
      <c r="A18">
        <v>15</v>
      </c>
      <c r="B18">
        <v>4.54</v>
      </c>
      <c r="C18">
        <v>3.68</v>
      </c>
      <c r="D18">
        <v>3.29</v>
      </c>
      <c r="E18">
        <v>3.06</v>
      </c>
      <c r="F18">
        <v>2.9</v>
      </c>
      <c r="G18">
        <v>2.79</v>
      </c>
      <c r="H18">
        <v>2.71</v>
      </c>
      <c r="I18">
        <v>2.64</v>
      </c>
      <c r="J18">
        <v>2.59</v>
      </c>
      <c r="K18">
        <v>2.54</v>
      </c>
      <c r="L18">
        <v>2.5099999999999998</v>
      </c>
      <c r="M18">
        <v>2.48</v>
      </c>
      <c r="N18">
        <v>2.4500000000000002</v>
      </c>
      <c r="O18">
        <v>2.42</v>
      </c>
      <c r="P18">
        <v>2.4</v>
      </c>
      <c r="Q18">
        <v>2.38</v>
      </c>
      <c r="R18">
        <v>2.37</v>
      </c>
      <c r="S18">
        <v>2.35</v>
      </c>
      <c r="T18">
        <v>2.34</v>
      </c>
      <c r="U18">
        <v>2.33</v>
      </c>
      <c r="V18">
        <v>2.3199999999999998</v>
      </c>
      <c r="W18">
        <v>2.31</v>
      </c>
      <c r="X18">
        <v>2.2999999999999998</v>
      </c>
      <c r="Y18">
        <v>2.29</v>
      </c>
      <c r="Z18">
        <v>2.2799999999999998</v>
      </c>
      <c r="AA18">
        <v>2.27</v>
      </c>
      <c r="AB18">
        <v>2.27</v>
      </c>
      <c r="AC18">
        <v>2.2599999999999998</v>
      </c>
      <c r="AD18">
        <v>2.25</v>
      </c>
      <c r="AE18">
        <v>2.25</v>
      </c>
      <c r="AF18">
        <v>2.2400000000000002</v>
      </c>
      <c r="AG18">
        <v>2.2400000000000002</v>
      </c>
      <c r="AH18">
        <v>2.23</v>
      </c>
      <c r="AI18">
        <v>2.23</v>
      </c>
      <c r="AJ18">
        <v>2.2200000000000002</v>
      </c>
      <c r="AK18">
        <v>2.2200000000000002</v>
      </c>
      <c r="AL18">
        <v>2.21</v>
      </c>
      <c r="AM18">
        <v>2.21</v>
      </c>
      <c r="AN18">
        <v>2.21</v>
      </c>
      <c r="AO18">
        <v>2.2000000000000002</v>
      </c>
      <c r="AP18">
        <v>2.19</v>
      </c>
      <c r="AQ18">
        <v>2.1800000000000002</v>
      </c>
      <c r="AR18">
        <v>2.16</v>
      </c>
      <c r="AS18">
        <v>2.15</v>
      </c>
      <c r="AT18">
        <v>2.14</v>
      </c>
      <c r="AU18">
        <v>2.12</v>
      </c>
      <c r="AV18">
        <v>2.11</v>
      </c>
      <c r="AW18">
        <v>2.1</v>
      </c>
      <c r="AX18">
        <v>2.09</v>
      </c>
      <c r="AY18">
        <v>2.0699999999999998</v>
      </c>
    </row>
    <row r="19" spans="1:51" x14ac:dyDescent="0.45">
      <c r="A19">
        <v>16</v>
      </c>
      <c r="B19">
        <v>4.49</v>
      </c>
      <c r="C19">
        <v>3.63</v>
      </c>
      <c r="D19">
        <v>3.24</v>
      </c>
      <c r="E19">
        <v>3.01</v>
      </c>
      <c r="F19">
        <v>2.85</v>
      </c>
      <c r="G19">
        <v>2.74</v>
      </c>
      <c r="H19">
        <v>2.66</v>
      </c>
      <c r="I19">
        <v>2.59</v>
      </c>
      <c r="J19">
        <v>2.54</v>
      </c>
      <c r="K19">
        <v>2.4900000000000002</v>
      </c>
      <c r="L19">
        <v>2.46</v>
      </c>
      <c r="M19">
        <v>2.42</v>
      </c>
      <c r="N19">
        <v>2.4</v>
      </c>
      <c r="O19">
        <v>2.37</v>
      </c>
      <c r="P19">
        <v>2.35</v>
      </c>
      <c r="Q19">
        <v>2.33</v>
      </c>
      <c r="R19">
        <v>2.3199999999999998</v>
      </c>
      <c r="S19">
        <v>2.2999999999999998</v>
      </c>
      <c r="T19">
        <v>2.29</v>
      </c>
      <c r="U19">
        <v>2.2799999999999998</v>
      </c>
      <c r="V19">
        <v>2.2599999999999998</v>
      </c>
      <c r="W19">
        <v>2.25</v>
      </c>
      <c r="X19">
        <v>2.2400000000000002</v>
      </c>
      <c r="Y19">
        <v>2.2400000000000002</v>
      </c>
      <c r="Z19">
        <v>2.23</v>
      </c>
      <c r="AA19">
        <v>2.2200000000000002</v>
      </c>
      <c r="AB19">
        <v>2.21</v>
      </c>
      <c r="AC19">
        <v>2.21</v>
      </c>
      <c r="AD19">
        <v>2.2000000000000002</v>
      </c>
      <c r="AE19">
        <v>2.19</v>
      </c>
      <c r="AF19">
        <v>2.19</v>
      </c>
      <c r="AG19">
        <v>2.1800000000000002</v>
      </c>
      <c r="AH19">
        <v>2.1800000000000002</v>
      </c>
      <c r="AI19">
        <v>2.17</v>
      </c>
      <c r="AJ19">
        <v>2.17</v>
      </c>
      <c r="AK19">
        <v>2.17</v>
      </c>
      <c r="AL19">
        <v>2.16</v>
      </c>
      <c r="AM19">
        <v>2.16</v>
      </c>
      <c r="AN19">
        <v>2.15</v>
      </c>
      <c r="AO19">
        <v>2.15</v>
      </c>
      <c r="AP19">
        <v>2.14</v>
      </c>
      <c r="AQ19">
        <v>2.12</v>
      </c>
      <c r="AR19">
        <v>2.11</v>
      </c>
      <c r="AS19">
        <v>2.09</v>
      </c>
      <c r="AT19">
        <v>2.08</v>
      </c>
      <c r="AU19">
        <v>2.0699999999999998</v>
      </c>
      <c r="AV19">
        <v>2.06</v>
      </c>
      <c r="AW19">
        <v>2.0499999999999998</v>
      </c>
      <c r="AX19">
        <v>2.0299999999999998</v>
      </c>
      <c r="AY19">
        <v>2.02</v>
      </c>
    </row>
    <row r="20" spans="1:51" x14ac:dyDescent="0.45">
      <c r="A20">
        <v>17</v>
      </c>
      <c r="B20">
        <v>4.45</v>
      </c>
      <c r="C20">
        <v>3.59</v>
      </c>
      <c r="D20">
        <v>3.2</v>
      </c>
      <c r="E20">
        <v>2.96</v>
      </c>
      <c r="F20">
        <v>2.81</v>
      </c>
      <c r="G20">
        <v>2.7</v>
      </c>
      <c r="H20">
        <v>2.61</v>
      </c>
      <c r="I20">
        <v>2.5499999999999998</v>
      </c>
      <c r="J20">
        <v>2.4900000000000002</v>
      </c>
      <c r="K20">
        <v>2.4500000000000002</v>
      </c>
      <c r="L20">
        <v>2.41</v>
      </c>
      <c r="M20">
        <v>2.38</v>
      </c>
      <c r="N20">
        <v>2.35</v>
      </c>
      <c r="O20">
        <v>2.33</v>
      </c>
      <c r="P20">
        <v>2.31</v>
      </c>
      <c r="Q20">
        <v>2.29</v>
      </c>
      <c r="R20">
        <v>2.27</v>
      </c>
      <c r="S20">
        <v>2.2599999999999998</v>
      </c>
      <c r="T20">
        <v>2.2400000000000002</v>
      </c>
      <c r="U20">
        <v>2.23</v>
      </c>
      <c r="V20">
        <v>2.2200000000000002</v>
      </c>
      <c r="W20">
        <v>2.21</v>
      </c>
      <c r="X20">
        <v>2.2000000000000002</v>
      </c>
      <c r="Y20">
        <v>2.19</v>
      </c>
      <c r="Z20">
        <v>2.1800000000000002</v>
      </c>
      <c r="AA20">
        <v>2.17</v>
      </c>
      <c r="AB20">
        <v>2.17</v>
      </c>
      <c r="AC20">
        <v>2.16</v>
      </c>
      <c r="AD20">
        <v>2.15</v>
      </c>
      <c r="AE20">
        <v>2.15</v>
      </c>
      <c r="AF20">
        <v>2.14</v>
      </c>
      <c r="AG20">
        <v>2.14</v>
      </c>
      <c r="AH20">
        <v>2.13</v>
      </c>
      <c r="AI20">
        <v>2.13</v>
      </c>
      <c r="AJ20">
        <v>2.12</v>
      </c>
      <c r="AK20">
        <v>2.12</v>
      </c>
      <c r="AL20">
        <v>2.11</v>
      </c>
      <c r="AM20">
        <v>2.11</v>
      </c>
      <c r="AN20">
        <v>2.11</v>
      </c>
      <c r="AO20">
        <v>2.1</v>
      </c>
      <c r="AP20">
        <v>2.09</v>
      </c>
      <c r="AQ20">
        <v>2.08</v>
      </c>
      <c r="AR20">
        <v>2.06</v>
      </c>
      <c r="AS20">
        <v>2.0499999999999998</v>
      </c>
      <c r="AT20">
        <v>2.0299999999999998</v>
      </c>
      <c r="AU20">
        <v>2.02</v>
      </c>
      <c r="AV20">
        <v>2.0099999999999998</v>
      </c>
      <c r="AW20">
        <v>2</v>
      </c>
      <c r="AX20">
        <v>1.98</v>
      </c>
      <c r="AY20">
        <v>1.97</v>
      </c>
    </row>
    <row r="21" spans="1:51" x14ac:dyDescent="0.45">
      <c r="A21">
        <v>18</v>
      </c>
      <c r="B21">
        <v>4.41</v>
      </c>
      <c r="C21">
        <v>3.55</v>
      </c>
      <c r="D21">
        <v>3.16</v>
      </c>
      <c r="E21">
        <v>2.93</v>
      </c>
      <c r="F21">
        <v>2.77</v>
      </c>
      <c r="G21">
        <v>2.66</v>
      </c>
      <c r="H21">
        <v>2.58</v>
      </c>
      <c r="I21">
        <v>2.5099999999999998</v>
      </c>
      <c r="J21">
        <v>2.46</v>
      </c>
      <c r="K21">
        <v>2.41</v>
      </c>
      <c r="L21">
        <v>2.37</v>
      </c>
      <c r="M21">
        <v>2.34</v>
      </c>
      <c r="N21">
        <v>2.31</v>
      </c>
      <c r="O21">
        <v>2.29</v>
      </c>
      <c r="P21">
        <v>2.27</v>
      </c>
      <c r="Q21">
        <v>2.25</v>
      </c>
      <c r="R21">
        <v>2.23</v>
      </c>
      <c r="S21">
        <v>2.2200000000000002</v>
      </c>
      <c r="T21">
        <v>2.2000000000000002</v>
      </c>
      <c r="U21">
        <v>2.19</v>
      </c>
      <c r="V21">
        <v>2.1800000000000002</v>
      </c>
      <c r="W21">
        <v>2.17</v>
      </c>
      <c r="X21">
        <v>2.16</v>
      </c>
      <c r="Y21">
        <v>2.15</v>
      </c>
      <c r="Z21">
        <v>2.14</v>
      </c>
      <c r="AA21">
        <v>2.13</v>
      </c>
      <c r="AB21">
        <v>2.13</v>
      </c>
      <c r="AC21">
        <v>2.12</v>
      </c>
      <c r="AD21">
        <v>2.11</v>
      </c>
      <c r="AE21">
        <v>2.11</v>
      </c>
      <c r="AF21">
        <v>2.1</v>
      </c>
      <c r="AG21">
        <v>2.1</v>
      </c>
      <c r="AH21">
        <v>2.09</v>
      </c>
      <c r="AI21">
        <v>2.09</v>
      </c>
      <c r="AJ21">
        <v>2.08</v>
      </c>
      <c r="AK21">
        <v>2.08</v>
      </c>
      <c r="AL21">
        <v>2.0699999999999998</v>
      </c>
      <c r="AM21">
        <v>2.0699999999999998</v>
      </c>
      <c r="AN21">
        <v>2.0699999999999998</v>
      </c>
      <c r="AO21">
        <v>2.06</v>
      </c>
      <c r="AP21">
        <v>2.0499999999999998</v>
      </c>
      <c r="AQ21">
        <v>2.04</v>
      </c>
      <c r="AR21">
        <v>2.02</v>
      </c>
      <c r="AS21">
        <v>2</v>
      </c>
      <c r="AT21">
        <v>1.99</v>
      </c>
      <c r="AU21">
        <v>1.98</v>
      </c>
      <c r="AV21">
        <v>1.97</v>
      </c>
      <c r="AW21">
        <v>1.96</v>
      </c>
      <c r="AX21">
        <v>1.94</v>
      </c>
      <c r="AY21">
        <v>1.92</v>
      </c>
    </row>
    <row r="22" spans="1:51" x14ac:dyDescent="0.45">
      <c r="A22">
        <v>19</v>
      </c>
      <c r="B22">
        <v>4.38</v>
      </c>
      <c r="C22">
        <v>3.52</v>
      </c>
      <c r="D22">
        <v>3.13</v>
      </c>
      <c r="E22">
        <v>2.9</v>
      </c>
      <c r="F22">
        <v>2.74</v>
      </c>
      <c r="G22">
        <v>2.63</v>
      </c>
      <c r="H22">
        <v>2.54</v>
      </c>
      <c r="I22">
        <v>2.48</v>
      </c>
      <c r="J22">
        <v>2.42</v>
      </c>
      <c r="K22">
        <v>2.38</v>
      </c>
      <c r="L22">
        <v>2.34</v>
      </c>
      <c r="M22">
        <v>2.31</v>
      </c>
      <c r="N22">
        <v>2.2799999999999998</v>
      </c>
      <c r="O22">
        <v>2.2599999999999998</v>
      </c>
      <c r="P22">
        <v>2.23</v>
      </c>
      <c r="Q22">
        <v>2.21</v>
      </c>
      <c r="R22">
        <v>2.2000000000000002</v>
      </c>
      <c r="S22">
        <v>2.1800000000000002</v>
      </c>
      <c r="T22">
        <v>2.17</v>
      </c>
      <c r="U22">
        <v>2.16</v>
      </c>
      <c r="V22">
        <v>2.14</v>
      </c>
      <c r="W22">
        <v>2.13</v>
      </c>
      <c r="X22">
        <v>2.12</v>
      </c>
      <c r="Y22">
        <v>2.11</v>
      </c>
      <c r="Z22">
        <v>2.11</v>
      </c>
      <c r="AA22">
        <v>2.1</v>
      </c>
      <c r="AB22">
        <v>2.09</v>
      </c>
      <c r="AC22">
        <v>2.08</v>
      </c>
      <c r="AD22">
        <v>2.08</v>
      </c>
      <c r="AE22">
        <v>2.0699999999999998</v>
      </c>
      <c r="AF22">
        <v>2.0699999999999998</v>
      </c>
      <c r="AG22">
        <v>2.06</v>
      </c>
      <c r="AH22">
        <v>2.06</v>
      </c>
      <c r="AI22">
        <v>2.0499999999999998</v>
      </c>
      <c r="AJ22">
        <v>2.0499999999999998</v>
      </c>
      <c r="AK22">
        <v>2.04</v>
      </c>
      <c r="AL22">
        <v>2.04</v>
      </c>
      <c r="AM22">
        <v>2.0299999999999998</v>
      </c>
      <c r="AN22">
        <v>2.0299999999999998</v>
      </c>
      <c r="AO22">
        <v>2.0299999999999998</v>
      </c>
      <c r="AP22">
        <v>2.0099999999999998</v>
      </c>
      <c r="AQ22">
        <v>2</v>
      </c>
      <c r="AR22">
        <v>1.98</v>
      </c>
      <c r="AS22">
        <v>1.97</v>
      </c>
      <c r="AT22">
        <v>1.96</v>
      </c>
      <c r="AU22">
        <v>1.94</v>
      </c>
      <c r="AV22">
        <v>1.93</v>
      </c>
      <c r="AW22">
        <v>1.92</v>
      </c>
      <c r="AX22">
        <v>1.9</v>
      </c>
      <c r="AY22">
        <v>1.88</v>
      </c>
    </row>
    <row r="23" spans="1:51" x14ac:dyDescent="0.45">
      <c r="A23">
        <v>20</v>
      </c>
      <c r="B23">
        <v>4.3499999999999996</v>
      </c>
      <c r="C23">
        <v>3.49</v>
      </c>
      <c r="D23">
        <v>3.1</v>
      </c>
      <c r="E23">
        <v>2.87</v>
      </c>
      <c r="F23">
        <v>2.71</v>
      </c>
      <c r="G23">
        <v>2.6</v>
      </c>
      <c r="H23">
        <v>2.5099999999999998</v>
      </c>
      <c r="I23">
        <v>2.4500000000000002</v>
      </c>
      <c r="J23">
        <v>2.39</v>
      </c>
      <c r="K23">
        <v>2.35</v>
      </c>
      <c r="L23">
        <v>2.31</v>
      </c>
      <c r="M23">
        <v>2.2799999999999998</v>
      </c>
      <c r="N23">
        <v>2.25</v>
      </c>
      <c r="O23">
        <v>2.2200000000000002</v>
      </c>
      <c r="P23">
        <v>2.2000000000000002</v>
      </c>
      <c r="Q23">
        <v>2.1800000000000002</v>
      </c>
      <c r="R23">
        <v>2.17</v>
      </c>
      <c r="S23">
        <v>2.15</v>
      </c>
      <c r="T23">
        <v>2.14</v>
      </c>
      <c r="U23">
        <v>2.12</v>
      </c>
      <c r="V23">
        <v>2.11</v>
      </c>
      <c r="W23">
        <v>2.1</v>
      </c>
      <c r="X23">
        <v>2.09</v>
      </c>
      <c r="Y23">
        <v>2.08</v>
      </c>
      <c r="Z23">
        <v>2.0699999999999998</v>
      </c>
      <c r="AA23">
        <v>2.0699999999999998</v>
      </c>
      <c r="AB23">
        <v>2.06</v>
      </c>
      <c r="AC23">
        <v>2.0499999999999998</v>
      </c>
      <c r="AD23">
        <v>2.0499999999999998</v>
      </c>
      <c r="AE23">
        <v>2.04</v>
      </c>
      <c r="AF23">
        <v>2.0299999999999998</v>
      </c>
      <c r="AG23">
        <v>2.0299999999999998</v>
      </c>
      <c r="AH23">
        <v>2.02</v>
      </c>
      <c r="AI23">
        <v>2.02</v>
      </c>
      <c r="AJ23">
        <v>2.0099999999999998</v>
      </c>
      <c r="AK23">
        <v>2.0099999999999998</v>
      </c>
      <c r="AL23">
        <v>2.0099999999999998</v>
      </c>
      <c r="AM23">
        <v>2</v>
      </c>
      <c r="AN23">
        <v>2</v>
      </c>
      <c r="AO23">
        <v>1.99</v>
      </c>
      <c r="AP23">
        <v>1.98</v>
      </c>
      <c r="AQ23">
        <v>1.97</v>
      </c>
      <c r="AR23">
        <v>1.95</v>
      </c>
      <c r="AS23">
        <v>1.93</v>
      </c>
      <c r="AT23">
        <v>1.92</v>
      </c>
      <c r="AU23">
        <v>1.91</v>
      </c>
      <c r="AV23">
        <v>1.9</v>
      </c>
      <c r="AW23">
        <v>1.89</v>
      </c>
      <c r="AX23">
        <v>1.86</v>
      </c>
      <c r="AY23">
        <v>1.85</v>
      </c>
    </row>
    <row r="24" spans="1:51" x14ac:dyDescent="0.45">
      <c r="A24">
        <v>21</v>
      </c>
      <c r="B24">
        <v>4.32</v>
      </c>
      <c r="C24">
        <v>3.47</v>
      </c>
      <c r="D24">
        <v>3.07</v>
      </c>
      <c r="E24">
        <v>2.84</v>
      </c>
      <c r="F24">
        <v>2.68</v>
      </c>
      <c r="G24">
        <v>2.57</v>
      </c>
      <c r="H24">
        <v>2.4900000000000002</v>
      </c>
      <c r="I24">
        <v>2.42</v>
      </c>
      <c r="J24">
        <v>2.37</v>
      </c>
      <c r="K24">
        <v>2.3199999999999998</v>
      </c>
      <c r="L24">
        <v>2.2799999999999998</v>
      </c>
      <c r="M24">
        <v>2.25</v>
      </c>
      <c r="N24">
        <v>2.2200000000000002</v>
      </c>
      <c r="O24">
        <v>2.2000000000000002</v>
      </c>
      <c r="P24">
        <v>2.1800000000000002</v>
      </c>
      <c r="Q24">
        <v>2.16</v>
      </c>
      <c r="R24">
        <v>2.14</v>
      </c>
      <c r="S24">
        <v>2.12</v>
      </c>
      <c r="T24">
        <v>2.11</v>
      </c>
      <c r="U24">
        <v>2.1</v>
      </c>
      <c r="V24">
        <v>2.08</v>
      </c>
      <c r="W24">
        <v>2.0699999999999998</v>
      </c>
      <c r="X24">
        <v>2.06</v>
      </c>
      <c r="Y24">
        <v>2.0499999999999998</v>
      </c>
      <c r="Z24">
        <v>2.0499999999999998</v>
      </c>
      <c r="AA24">
        <v>2.04</v>
      </c>
      <c r="AB24">
        <v>2.0299999999999998</v>
      </c>
      <c r="AC24">
        <v>2.02</v>
      </c>
      <c r="AD24">
        <v>2.02</v>
      </c>
      <c r="AE24">
        <v>2.0099999999999998</v>
      </c>
      <c r="AF24">
        <v>2</v>
      </c>
      <c r="AG24">
        <v>2</v>
      </c>
      <c r="AH24">
        <v>1.99</v>
      </c>
      <c r="AI24">
        <v>1.99</v>
      </c>
      <c r="AJ24">
        <v>1.98</v>
      </c>
      <c r="AK24">
        <v>1.98</v>
      </c>
      <c r="AL24">
        <v>1.98</v>
      </c>
      <c r="AM24">
        <v>1.97</v>
      </c>
      <c r="AN24">
        <v>1.97</v>
      </c>
      <c r="AO24">
        <v>1.96</v>
      </c>
      <c r="AP24">
        <v>1.95</v>
      </c>
      <c r="AQ24">
        <v>1.94</v>
      </c>
      <c r="AR24">
        <v>1.92</v>
      </c>
      <c r="AS24">
        <v>1.9</v>
      </c>
      <c r="AT24">
        <v>1.89</v>
      </c>
      <c r="AU24">
        <v>1.88</v>
      </c>
      <c r="AV24">
        <v>1.87</v>
      </c>
      <c r="AW24">
        <v>1.86</v>
      </c>
      <c r="AX24">
        <v>1.83</v>
      </c>
      <c r="AY24">
        <v>1.82</v>
      </c>
    </row>
    <row r="25" spans="1:51" x14ac:dyDescent="0.45">
      <c r="A25">
        <v>22</v>
      </c>
      <c r="B25">
        <v>4.3</v>
      </c>
      <c r="C25">
        <v>3.44</v>
      </c>
      <c r="D25">
        <v>3.05</v>
      </c>
      <c r="E25">
        <v>2.82</v>
      </c>
      <c r="F25">
        <v>2.66</v>
      </c>
      <c r="G25">
        <v>2.5499999999999998</v>
      </c>
      <c r="H25">
        <v>2.46</v>
      </c>
      <c r="I25">
        <v>2.4</v>
      </c>
      <c r="J25">
        <v>2.34</v>
      </c>
      <c r="K25">
        <v>2.2999999999999998</v>
      </c>
      <c r="L25">
        <v>2.2599999999999998</v>
      </c>
      <c r="M25">
        <v>2.23</v>
      </c>
      <c r="N25">
        <v>2.2000000000000002</v>
      </c>
      <c r="O25">
        <v>2.17</v>
      </c>
      <c r="P25">
        <v>2.15</v>
      </c>
      <c r="Q25">
        <v>2.13</v>
      </c>
      <c r="R25">
        <v>2.11</v>
      </c>
      <c r="S25">
        <v>2.1</v>
      </c>
      <c r="T25">
        <v>2.08</v>
      </c>
      <c r="U25">
        <v>2.0699999999999998</v>
      </c>
      <c r="V25">
        <v>2.06</v>
      </c>
      <c r="W25">
        <v>2.0499999999999998</v>
      </c>
      <c r="X25">
        <v>2.04</v>
      </c>
      <c r="Y25">
        <v>2.0299999999999998</v>
      </c>
      <c r="Z25">
        <v>2.02</v>
      </c>
      <c r="AA25">
        <v>2.0099999999999998</v>
      </c>
      <c r="AB25">
        <v>2</v>
      </c>
      <c r="AC25">
        <v>2</v>
      </c>
      <c r="AD25">
        <v>1.99</v>
      </c>
      <c r="AE25">
        <v>1.98</v>
      </c>
      <c r="AF25">
        <v>1.98</v>
      </c>
      <c r="AG25">
        <v>1.97</v>
      </c>
      <c r="AH25">
        <v>1.97</v>
      </c>
      <c r="AI25">
        <v>1.96</v>
      </c>
      <c r="AJ25">
        <v>1.96</v>
      </c>
      <c r="AK25">
        <v>1.95</v>
      </c>
      <c r="AL25">
        <v>1.95</v>
      </c>
      <c r="AM25">
        <v>1.95</v>
      </c>
      <c r="AN25">
        <v>1.94</v>
      </c>
      <c r="AO25">
        <v>1.94</v>
      </c>
      <c r="AP25">
        <v>1.92</v>
      </c>
      <c r="AQ25">
        <v>1.91</v>
      </c>
      <c r="AR25">
        <v>1.89</v>
      </c>
      <c r="AS25">
        <v>1.88</v>
      </c>
      <c r="AT25">
        <v>1.86</v>
      </c>
      <c r="AU25">
        <v>1.85</v>
      </c>
      <c r="AV25">
        <v>1.84</v>
      </c>
      <c r="AW25">
        <v>1.83</v>
      </c>
      <c r="AX25">
        <v>1.81</v>
      </c>
      <c r="AY25">
        <v>1.79</v>
      </c>
    </row>
    <row r="26" spans="1:51" x14ac:dyDescent="0.45">
      <c r="A26">
        <v>23</v>
      </c>
      <c r="B26">
        <v>4.28</v>
      </c>
      <c r="C26">
        <v>3.42</v>
      </c>
      <c r="D26">
        <v>3.03</v>
      </c>
      <c r="E26">
        <v>2.8</v>
      </c>
      <c r="F26">
        <v>2.64</v>
      </c>
      <c r="G26">
        <v>2.5299999999999998</v>
      </c>
      <c r="H26">
        <v>2.44</v>
      </c>
      <c r="I26">
        <v>2.37</v>
      </c>
      <c r="J26">
        <v>2.3199999999999998</v>
      </c>
      <c r="K26">
        <v>2.27</v>
      </c>
      <c r="L26">
        <v>2.2400000000000002</v>
      </c>
      <c r="M26">
        <v>2.2000000000000002</v>
      </c>
      <c r="N26">
        <v>2.1800000000000002</v>
      </c>
      <c r="O26">
        <v>2.15</v>
      </c>
      <c r="P26">
        <v>2.13</v>
      </c>
      <c r="Q26">
        <v>2.11</v>
      </c>
      <c r="R26">
        <v>2.09</v>
      </c>
      <c r="S26">
        <v>2.08</v>
      </c>
      <c r="T26">
        <v>2.06</v>
      </c>
      <c r="U26">
        <v>2.0499999999999998</v>
      </c>
      <c r="V26">
        <v>2.04</v>
      </c>
      <c r="W26">
        <v>2.02</v>
      </c>
      <c r="X26">
        <v>2.0099999999999998</v>
      </c>
      <c r="Y26">
        <v>2.0099999999999998</v>
      </c>
      <c r="Z26">
        <v>2</v>
      </c>
      <c r="AA26">
        <v>1.99</v>
      </c>
      <c r="AB26">
        <v>1.98</v>
      </c>
      <c r="AC26">
        <v>1.97</v>
      </c>
      <c r="AD26">
        <v>1.97</v>
      </c>
      <c r="AE26">
        <v>1.96</v>
      </c>
      <c r="AF26">
        <v>1.95</v>
      </c>
      <c r="AG26">
        <v>1.95</v>
      </c>
      <c r="AH26">
        <v>1.94</v>
      </c>
      <c r="AI26">
        <v>1.94</v>
      </c>
      <c r="AJ26">
        <v>1.93</v>
      </c>
      <c r="AK26">
        <v>1.93</v>
      </c>
      <c r="AL26">
        <v>1.93</v>
      </c>
      <c r="AM26">
        <v>1.92</v>
      </c>
      <c r="AN26">
        <v>1.92</v>
      </c>
      <c r="AO26">
        <v>1.91</v>
      </c>
      <c r="AP26">
        <v>1.9</v>
      </c>
      <c r="AQ26">
        <v>1.88</v>
      </c>
      <c r="AR26">
        <v>1.86</v>
      </c>
      <c r="AS26">
        <v>1.85</v>
      </c>
      <c r="AT26">
        <v>1.84</v>
      </c>
      <c r="AU26">
        <v>1.82</v>
      </c>
      <c r="AV26">
        <v>1.81</v>
      </c>
      <c r="AW26">
        <v>1.8</v>
      </c>
      <c r="AX26">
        <v>1.78</v>
      </c>
      <c r="AY26">
        <v>1.76</v>
      </c>
    </row>
    <row r="27" spans="1:51" x14ac:dyDescent="0.45">
      <c r="A27">
        <v>24</v>
      </c>
      <c r="B27">
        <v>4.26</v>
      </c>
      <c r="C27">
        <v>3.4</v>
      </c>
      <c r="D27">
        <v>3.01</v>
      </c>
      <c r="E27">
        <v>2.78</v>
      </c>
      <c r="F27">
        <v>2.62</v>
      </c>
      <c r="G27">
        <v>2.5099999999999998</v>
      </c>
      <c r="H27">
        <v>2.42</v>
      </c>
      <c r="I27">
        <v>2.36</v>
      </c>
      <c r="J27">
        <v>2.2999999999999998</v>
      </c>
      <c r="K27">
        <v>2.25</v>
      </c>
      <c r="L27">
        <v>2.2200000000000002</v>
      </c>
      <c r="M27">
        <v>2.1800000000000002</v>
      </c>
      <c r="N27">
        <v>2.15</v>
      </c>
      <c r="O27">
        <v>2.13</v>
      </c>
      <c r="P27">
        <v>2.11</v>
      </c>
      <c r="Q27">
        <v>2.09</v>
      </c>
      <c r="R27">
        <v>2.0699999999999998</v>
      </c>
      <c r="S27">
        <v>2.0499999999999998</v>
      </c>
      <c r="T27">
        <v>2.04</v>
      </c>
      <c r="U27">
        <v>2.0299999999999998</v>
      </c>
      <c r="V27">
        <v>2.0099999999999998</v>
      </c>
      <c r="W27">
        <v>2</v>
      </c>
      <c r="X27">
        <v>1.99</v>
      </c>
      <c r="Y27">
        <v>1.98</v>
      </c>
      <c r="Z27">
        <v>1.97</v>
      </c>
      <c r="AA27">
        <v>1.97</v>
      </c>
      <c r="AB27">
        <v>1.96</v>
      </c>
      <c r="AC27">
        <v>1.95</v>
      </c>
      <c r="AD27">
        <v>1.95</v>
      </c>
      <c r="AE27">
        <v>1.94</v>
      </c>
      <c r="AF27">
        <v>1.93</v>
      </c>
      <c r="AG27">
        <v>1.93</v>
      </c>
      <c r="AH27">
        <v>1.92</v>
      </c>
      <c r="AI27">
        <v>1.92</v>
      </c>
      <c r="AJ27">
        <v>1.91</v>
      </c>
      <c r="AK27">
        <v>1.91</v>
      </c>
      <c r="AL27">
        <v>1.9</v>
      </c>
      <c r="AM27">
        <v>1.9</v>
      </c>
      <c r="AN27">
        <v>1.9</v>
      </c>
      <c r="AO27">
        <v>1.89</v>
      </c>
      <c r="AP27">
        <v>1.88</v>
      </c>
      <c r="AQ27">
        <v>1.86</v>
      </c>
      <c r="AR27">
        <v>1.84</v>
      </c>
      <c r="AS27">
        <v>1.83</v>
      </c>
      <c r="AT27">
        <v>1.82</v>
      </c>
      <c r="AU27">
        <v>1.8</v>
      </c>
      <c r="AV27">
        <v>1.79</v>
      </c>
      <c r="AW27">
        <v>1.78</v>
      </c>
      <c r="AX27">
        <v>1.76</v>
      </c>
      <c r="AY27">
        <v>1.74</v>
      </c>
    </row>
    <row r="28" spans="1:51" x14ac:dyDescent="0.45">
      <c r="A28">
        <v>25</v>
      </c>
      <c r="B28">
        <v>4.24</v>
      </c>
      <c r="C28">
        <v>3.39</v>
      </c>
      <c r="D28">
        <v>2.99</v>
      </c>
      <c r="E28">
        <v>2.76</v>
      </c>
      <c r="F28">
        <v>2.6</v>
      </c>
      <c r="G28">
        <v>2.4900000000000002</v>
      </c>
      <c r="H28">
        <v>2.4</v>
      </c>
      <c r="I28">
        <v>2.34</v>
      </c>
      <c r="J28">
        <v>2.2799999999999998</v>
      </c>
      <c r="K28">
        <v>2.2400000000000002</v>
      </c>
      <c r="L28">
        <v>2.2000000000000002</v>
      </c>
      <c r="M28">
        <v>2.16</v>
      </c>
      <c r="N28">
        <v>2.14</v>
      </c>
      <c r="O28">
        <v>2.11</v>
      </c>
      <c r="P28">
        <v>2.09</v>
      </c>
      <c r="Q28">
        <v>2.0699999999999998</v>
      </c>
      <c r="R28">
        <v>2.0499999999999998</v>
      </c>
      <c r="S28">
        <v>2.04</v>
      </c>
      <c r="T28">
        <v>2.02</v>
      </c>
      <c r="U28">
        <v>2.0099999999999998</v>
      </c>
      <c r="V28">
        <v>2</v>
      </c>
      <c r="W28">
        <v>1.98</v>
      </c>
      <c r="X28">
        <v>1.97</v>
      </c>
      <c r="Y28">
        <v>1.96</v>
      </c>
      <c r="Z28">
        <v>1.96</v>
      </c>
      <c r="AA28">
        <v>1.95</v>
      </c>
      <c r="AB28">
        <v>1.94</v>
      </c>
      <c r="AC28">
        <v>1.93</v>
      </c>
      <c r="AD28">
        <v>1.93</v>
      </c>
      <c r="AE28">
        <v>1.92</v>
      </c>
      <c r="AF28">
        <v>1.91</v>
      </c>
      <c r="AG28">
        <v>1.91</v>
      </c>
      <c r="AH28">
        <v>1.9</v>
      </c>
      <c r="AI28">
        <v>1.9</v>
      </c>
      <c r="AJ28">
        <v>1.89</v>
      </c>
      <c r="AK28">
        <v>1.89</v>
      </c>
      <c r="AL28">
        <v>1.88</v>
      </c>
      <c r="AM28">
        <v>1.88</v>
      </c>
      <c r="AN28">
        <v>1.88</v>
      </c>
      <c r="AO28">
        <v>1.87</v>
      </c>
      <c r="AP28">
        <v>1.86</v>
      </c>
      <c r="AQ28">
        <v>1.84</v>
      </c>
      <c r="AR28">
        <v>1.82</v>
      </c>
      <c r="AS28">
        <v>1.81</v>
      </c>
      <c r="AT28">
        <v>1.8</v>
      </c>
      <c r="AU28">
        <v>1.78</v>
      </c>
      <c r="AV28">
        <v>1.77</v>
      </c>
      <c r="AW28">
        <v>1.76</v>
      </c>
      <c r="AX28">
        <v>1.73</v>
      </c>
      <c r="AY28">
        <v>1.72</v>
      </c>
    </row>
    <row r="29" spans="1:51" x14ac:dyDescent="0.45">
      <c r="A29">
        <v>26</v>
      </c>
      <c r="B29">
        <v>4.2300000000000004</v>
      </c>
      <c r="C29">
        <v>3.37</v>
      </c>
      <c r="D29">
        <v>2.98</v>
      </c>
      <c r="E29">
        <v>2.74</v>
      </c>
      <c r="F29">
        <v>2.59</v>
      </c>
      <c r="G29">
        <v>2.4700000000000002</v>
      </c>
      <c r="H29">
        <v>2.39</v>
      </c>
      <c r="I29">
        <v>2.3199999999999998</v>
      </c>
      <c r="J29">
        <v>2.27</v>
      </c>
      <c r="K29">
        <v>2.2200000000000002</v>
      </c>
      <c r="L29">
        <v>2.1800000000000002</v>
      </c>
      <c r="M29">
        <v>2.15</v>
      </c>
      <c r="N29">
        <v>2.12</v>
      </c>
      <c r="O29">
        <v>2.09</v>
      </c>
      <c r="P29">
        <v>2.0699999999999998</v>
      </c>
      <c r="Q29">
        <v>2.0499999999999998</v>
      </c>
      <c r="R29">
        <v>2.0299999999999998</v>
      </c>
      <c r="S29">
        <v>2.02</v>
      </c>
      <c r="T29">
        <v>2</v>
      </c>
      <c r="U29">
        <v>1.99</v>
      </c>
      <c r="V29">
        <v>1.98</v>
      </c>
      <c r="W29">
        <v>1.97</v>
      </c>
      <c r="X29">
        <v>1.96</v>
      </c>
      <c r="Y29">
        <v>1.95</v>
      </c>
      <c r="Z29">
        <v>1.94</v>
      </c>
      <c r="AA29">
        <v>1.93</v>
      </c>
      <c r="AB29">
        <v>1.92</v>
      </c>
      <c r="AC29">
        <v>1.91</v>
      </c>
      <c r="AD29">
        <v>1.91</v>
      </c>
      <c r="AE29">
        <v>1.9</v>
      </c>
      <c r="AF29">
        <v>1.89</v>
      </c>
      <c r="AG29">
        <v>1.89</v>
      </c>
      <c r="AH29">
        <v>1.88</v>
      </c>
      <c r="AI29">
        <v>1.88</v>
      </c>
      <c r="AJ29">
        <v>1.87</v>
      </c>
      <c r="AK29">
        <v>1.87</v>
      </c>
      <c r="AL29">
        <v>1.87</v>
      </c>
      <c r="AM29">
        <v>1.86</v>
      </c>
      <c r="AN29">
        <v>1.86</v>
      </c>
      <c r="AO29">
        <v>1.85</v>
      </c>
      <c r="AP29">
        <v>1.84</v>
      </c>
      <c r="AQ29">
        <v>1.82</v>
      </c>
      <c r="AR29">
        <v>1.8</v>
      </c>
      <c r="AS29">
        <v>1.79</v>
      </c>
      <c r="AT29">
        <v>1.78</v>
      </c>
      <c r="AU29">
        <v>1.76</v>
      </c>
      <c r="AV29">
        <v>1.75</v>
      </c>
      <c r="AW29">
        <v>1.74</v>
      </c>
      <c r="AX29">
        <v>1.71</v>
      </c>
      <c r="AY29">
        <v>1.7</v>
      </c>
    </row>
    <row r="30" spans="1:51" x14ac:dyDescent="0.45">
      <c r="A30">
        <v>27</v>
      </c>
      <c r="B30">
        <v>4.21</v>
      </c>
      <c r="C30">
        <v>3.35</v>
      </c>
      <c r="D30">
        <v>2.96</v>
      </c>
      <c r="E30">
        <v>2.73</v>
      </c>
      <c r="F30">
        <v>2.57</v>
      </c>
      <c r="G30">
        <v>2.46</v>
      </c>
      <c r="H30">
        <v>2.37</v>
      </c>
      <c r="I30">
        <v>2.31</v>
      </c>
      <c r="J30">
        <v>2.25</v>
      </c>
      <c r="K30">
        <v>2.2000000000000002</v>
      </c>
      <c r="L30">
        <v>2.17</v>
      </c>
      <c r="M30">
        <v>2.13</v>
      </c>
      <c r="N30">
        <v>2.1</v>
      </c>
      <c r="O30">
        <v>2.08</v>
      </c>
      <c r="P30">
        <v>2.06</v>
      </c>
      <c r="Q30">
        <v>2.04</v>
      </c>
      <c r="R30">
        <v>2.02</v>
      </c>
      <c r="S30">
        <v>2</v>
      </c>
      <c r="T30">
        <v>1.99</v>
      </c>
      <c r="U30">
        <v>1.97</v>
      </c>
      <c r="V30">
        <v>1.96</v>
      </c>
      <c r="W30">
        <v>1.95</v>
      </c>
      <c r="X30">
        <v>1.94</v>
      </c>
      <c r="Y30">
        <v>1.93</v>
      </c>
      <c r="Z30">
        <v>1.92</v>
      </c>
      <c r="AA30">
        <v>1.91</v>
      </c>
      <c r="AB30">
        <v>1.9</v>
      </c>
      <c r="AC30">
        <v>1.9</v>
      </c>
      <c r="AD30">
        <v>1.89</v>
      </c>
      <c r="AE30">
        <v>1.88</v>
      </c>
      <c r="AF30">
        <v>1.88</v>
      </c>
      <c r="AG30">
        <v>1.87</v>
      </c>
      <c r="AH30">
        <v>1.87</v>
      </c>
      <c r="AI30">
        <v>1.86</v>
      </c>
      <c r="AJ30">
        <v>1.86</v>
      </c>
      <c r="AK30">
        <v>1.85</v>
      </c>
      <c r="AL30">
        <v>1.85</v>
      </c>
      <c r="AM30">
        <v>1.84</v>
      </c>
      <c r="AN30">
        <v>1.84</v>
      </c>
      <c r="AO30">
        <v>1.84</v>
      </c>
      <c r="AP30">
        <v>1.82</v>
      </c>
      <c r="AQ30">
        <v>1.81</v>
      </c>
      <c r="AR30">
        <v>1.79</v>
      </c>
      <c r="AS30">
        <v>1.77</v>
      </c>
      <c r="AT30">
        <v>1.76</v>
      </c>
      <c r="AU30">
        <v>1.74</v>
      </c>
      <c r="AV30">
        <v>1.73</v>
      </c>
      <c r="AW30">
        <v>1.72</v>
      </c>
      <c r="AX30">
        <v>1.7</v>
      </c>
      <c r="AY30">
        <v>1.68</v>
      </c>
    </row>
    <row r="31" spans="1:51" x14ac:dyDescent="0.45">
      <c r="A31">
        <v>28</v>
      </c>
      <c r="B31">
        <v>4.2</v>
      </c>
      <c r="C31">
        <v>3.34</v>
      </c>
      <c r="D31">
        <v>2.95</v>
      </c>
      <c r="E31">
        <v>2.71</v>
      </c>
      <c r="F31">
        <v>2.56</v>
      </c>
      <c r="G31">
        <v>2.4500000000000002</v>
      </c>
      <c r="H31">
        <v>2.36</v>
      </c>
      <c r="I31">
        <v>2.29</v>
      </c>
      <c r="J31">
        <v>2.2400000000000002</v>
      </c>
      <c r="K31">
        <v>2.19</v>
      </c>
      <c r="L31">
        <v>2.15</v>
      </c>
      <c r="M31">
        <v>2.12</v>
      </c>
      <c r="N31">
        <v>2.09</v>
      </c>
      <c r="O31">
        <v>2.06</v>
      </c>
      <c r="P31">
        <v>2.04</v>
      </c>
      <c r="Q31">
        <v>2.02</v>
      </c>
      <c r="R31">
        <v>2</v>
      </c>
      <c r="S31">
        <v>1.99</v>
      </c>
      <c r="T31">
        <v>1.97</v>
      </c>
      <c r="U31">
        <v>1.96</v>
      </c>
      <c r="V31">
        <v>1.95</v>
      </c>
      <c r="W31">
        <v>1.93</v>
      </c>
      <c r="X31">
        <v>1.92</v>
      </c>
      <c r="Y31">
        <v>1.91</v>
      </c>
      <c r="Z31">
        <v>1.91</v>
      </c>
      <c r="AA31">
        <v>1.9</v>
      </c>
      <c r="AB31">
        <v>1.89</v>
      </c>
      <c r="AC31">
        <v>1.88</v>
      </c>
      <c r="AD31">
        <v>1.88</v>
      </c>
      <c r="AE31">
        <v>1.87</v>
      </c>
      <c r="AF31">
        <v>1.86</v>
      </c>
      <c r="AG31">
        <v>1.86</v>
      </c>
      <c r="AH31">
        <v>1.85</v>
      </c>
      <c r="AI31">
        <v>1.85</v>
      </c>
      <c r="AJ31">
        <v>1.84</v>
      </c>
      <c r="AK31">
        <v>1.84</v>
      </c>
      <c r="AL31">
        <v>1.83</v>
      </c>
      <c r="AM31">
        <v>1.83</v>
      </c>
      <c r="AN31">
        <v>1.82</v>
      </c>
      <c r="AO31">
        <v>1.82</v>
      </c>
      <c r="AP31">
        <v>1.8</v>
      </c>
      <c r="AQ31">
        <v>1.79</v>
      </c>
      <c r="AR31">
        <v>1.77</v>
      </c>
      <c r="AS31">
        <v>1.75</v>
      </c>
      <c r="AT31">
        <v>1.74</v>
      </c>
      <c r="AU31">
        <v>1.73</v>
      </c>
      <c r="AV31">
        <v>1.71</v>
      </c>
      <c r="AW31">
        <v>1.7</v>
      </c>
      <c r="AX31">
        <v>1.68</v>
      </c>
      <c r="AY31">
        <v>1.66</v>
      </c>
    </row>
    <row r="32" spans="1:51" x14ac:dyDescent="0.45">
      <c r="A32">
        <v>29</v>
      </c>
      <c r="B32">
        <v>4.18</v>
      </c>
      <c r="C32">
        <v>3.33</v>
      </c>
      <c r="D32">
        <v>2.93</v>
      </c>
      <c r="E32">
        <v>2.7</v>
      </c>
      <c r="F32">
        <v>2.5499999999999998</v>
      </c>
      <c r="G32">
        <v>2.4300000000000002</v>
      </c>
      <c r="H32">
        <v>2.35</v>
      </c>
      <c r="I32">
        <v>2.2799999999999998</v>
      </c>
      <c r="J32">
        <v>2.2200000000000002</v>
      </c>
      <c r="K32">
        <v>2.1800000000000002</v>
      </c>
      <c r="L32">
        <v>2.14</v>
      </c>
      <c r="M32">
        <v>2.1</v>
      </c>
      <c r="N32">
        <v>2.08</v>
      </c>
      <c r="O32">
        <v>2.0499999999999998</v>
      </c>
      <c r="P32">
        <v>2.0299999999999998</v>
      </c>
      <c r="Q32">
        <v>2.0099999999999998</v>
      </c>
      <c r="R32">
        <v>1.99</v>
      </c>
      <c r="S32">
        <v>1.97</v>
      </c>
      <c r="T32">
        <v>1.96</v>
      </c>
      <c r="U32">
        <v>1.94</v>
      </c>
      <c r="V32">
        <v>1.93</v>
      </c>
      <c r="W32">
        <v>1.92</v>
      </c>
      <c r="X32">
        <v>1.91</v>
      </c>
      <c r="Y32">
        <v>1.9</v>
      </c>
      <c r="Z32">
        <v>1.89</v>
      </c>
      <c r="AA32">
        <v>1.88</v>
      </c>
      <c r="AB32">
        <v>1.88</v>
      </c>
      <c r="AC32">
        <v>1.87</v>
      </c>
      <c r="AD32">
        <v>1.86</v>
      </c>
      <c r="AE32">
        <v>1.85</v>
      </c>
      <c r="AF32">
        <v>1.85</v>
      </c>
      <c r="AG32">
        <v>1.84</v>
      </c>
      <c r="AH32">
        <v>1.84</v>
      </c>
      <c r="AI32">
        <v>1.83</v>
      </c>
      <c r="AJ32">
        <v>1.83</v>
      </c>
      <c r="AK32">
        <v>1.82</v>
      </c>
      <c r="AL32">
        <v>1.82</v>
      </c>
      <c r="AM32">
        <v>1.81</v>
      </c>
      <c r="AN32">
        <v>1.81</v>
      </c>
      <c r="AO32">
        <v>1.81</v>
      </c>
      <c r="AP32">
        <v>1.79</v>
      </c>
      <c r="AQ32">
        <v>1.77</v>
      </c>
      <c r="AR32">
        <v>1.75</v>
      </c>
      <c r="AS32">
        <v>1.74</v>
      </c>
      <c r="AT32">
        <v>1.73</v>
      </c>
      <c r="AU32">
        <v>1.71</v>
      </c>
      <c r="AV32">
        <v>1.7</v>
      </c>
      <c r="AW32">
        <v>1.69</v>
      </c>
      <c r="AX32">
        <v>1.66</v>
      </c>
      <c r="AY32">
        <v>1.65</v>
      </c>
    </row>
    <row r="33" spans="1:51" x14ac:dyDescent="0.45">
      <c r="A33">
        <v>30</v>
      </c>
      <c r="B33">
        <v>4.17</v>
      </c>
      <c r="C33">
        <v>3.32</v>
      </c>
      <c r="D33">
        <v>2.92</v>
      </c>
      <c r="E33">
        <v>2.69</v>
      </c>
      <c r="F33">
        <v>2.5299999999999998</v>
      </c>
      <c r="G33">
        <v>2.42</v>
      </c>
      <c r="H33">
        <v>2.33</v>
      </c>
      <c r="I33">
        <v>2.27</v>
      </c>
      <c r="J33">
        <v>2.21</v>
      </c>
      <c r="K33">
        <v>2.16</v>
      </c>
      <c r="L33">
        <v>2.13</v>
      </c>
      <c r="M33">
        <v>2.09</v>
      </c>
      <c r="N33">
        <v>2.06</v>
      </c>
      <c r="O33">
        <v>2.04</v>
      </c>
      <c r="P33">
        <v>2.0099999999999998</v>
      </c>
      <c r="Q33">
        <v>1.99</v>
      </c>
      <c r="R33">
        <v>1.98</v>
      </c>
      <c r="S33">
        <v>1.96</v>
      </c>
      <c r="T33">
        <v>1.95</v>
      </c>
      <c r="U33">
        <v>1.93</v>
      </c>
      <c r="V33">
        <v>1.92</v>
      </c>
      <c r="W33">
        <v>1.91</v>
      </c>
      <c r="X33">
        <v>1.9</v>
      </c>
      <c r="Y33">
        <v>1.89</v>
      </c>
      <c r="Z33">
        <v>1.88</v>
      </c>
      <c r="AA33">
        <v>1.87</v>
      </c>
      <c r="AB33">
        <v>1.86</v>
      </c>
      <c r="AC33">
        <v>1.85</v>
      </c>
      <c r="AD33">
        <v>1.85</v>
      </c>
      <c r="AE33">
        <v>1.84</v>
      </c>
      <c r="AF33">
        <v>1.83</v>
      </c>
      <c r="AG33">
        <v>1.83</v>
      </c>
      <c r="AH33">
        <v>1.82</v>
      </c>
      <c r="AI33">
        <v>1.82</v>
      </c>
      <c r="AJ33">
        <v>1.81</v>
      </c>
      <c r="AK33">
        <v>1.81</v>
      </c>
      <c r="AL33">
        <v>1.8</v>
      </c>
      <c r="AM33">
        <v>1.8</v>
      </c>
      <c r="AN33">
        <v>1.8</v>
      </c>
      <c r="AO33">
        <v>1.79</v>
      </c>
      <c r="AP33">
        <v>1.77</v>
      </c>
      <c r="AQ33">
        <v>1.76</v>
      </c>
      <c r="AR33">
        <v>1.74</v>
      </c>
      <c r="AS33">
        <v>1.72</v>
      </c>
      <c r="AT33">
        <v>1.71</v>
      </c>
      <c r="AU33">
        <v>1.7</v>
      </c>
      <c r="AV33">
        <v>1.68</v>
      </c>
      <c r="AW33">
        <v>1.67</v>
      </c>
      <c r="AX33">
        <v>1.65</v>
      </c>
      <c r="AY33">
        <v>1.63</v>
      </c>
    </row>
    <row r="34" spans="1:51" x14ac:dyDescent="0.45">
      <c r="A34">
        <v>35</v>
      </c>
      <c r="B34">
        <v>4.12</v>
      </c>
      <c r="C34">
        <v>3.27</v>
      </c>
      <c r="D34">
        <v>2.87</v>
      </c>
      <c r="E34">
        <v>2.64</v>
      </c>
      <c r="F34">
        <v>2.4900000000000002</v>
      </c>
      <c r="G34">
        <v>2.37</v>
      </c>
      <c r="H34">
        <v>2.29</v>
      </c>
      <c r="I34">
        <v>2.2200000000000002</v>
      </c>
      <c r="J34">
        <v>2.16</v>
      </c>
      <c r="K34">
        <v>2.11</v>
      </c>
      <c r="L34">
        <v>2.0699999999999998</v>
      </c>
      <c r="M34">
        <v>2.04</v>
      </c>
      <c r="N34">
        <v>2.0099999999999998</v>
      </c>
      <c r="O34">
        <v>1.99</v>
      </c>
      <c r="P34">
        <v>1.96</v>
      </c>
      <c r="Q34">
        <v>1.94</v>
      </c>
      <c r="R34">
        <v>1.92</v>
      </c>
      <c r="S34">
        <v>1.91</v>
      </c>
      <c r="T34">
        <v>1.89</v>
      </c>
      <c r="U34">
        <v>1.88</v>
      </c>
      <c r="V34">
        <v>1.87</v>
      </c>
      <c r="W34">
        <v>1.85</v>
      </c>
      <c r="X34">
        <v>1.84</v>
      </c>
      <c r="Y34">
        <v>1.83</v>
      </c>
      <c r="Z34">
        <v>1.82</v>
      </c>
      <c r="AA34">
        <v>1.82</v>
      </c>
      <c r="AB34">
        <v>1.81</v>
      </c>
      <c r="AC34">
        <v>1.8</v>
      </c>
      <c r="AD34">
        <v>1.79</v>
      </c>
      <c r="AE34">
        <v>1.79</v>
      </c>
      <c r="AF34">
        <v>1.78</v>
      </c>
      <c r="AG34">
        <v>1.77</v>
      </c>
      <c r="AH34">
        <v>1.77</v>
      </c>
      <c r="AI34">
        <v>1.76</v>
      </c>
      <c r="AJ34">
        <v>1.76</v>
      </c>
      <c r="AK34">
        <v>1.75</v>
      </c>
      <c r="AL34">
        <v>1.75</v>
      </c>
      <c r="AM34">
        <v>1.74</v>
      </c>
      <c r="AN34">
        <v>1.74</v>
      </c>
      <c r="AO34">
        <v>1.74</v>
      </c>
      <c r="AP34">
        <v>1.72</v>
      </c>
      <c r="AQ34">
        <v>1.7</v>
      </c>
      <c r="AR34">
        <v>1.68</v>
      </c>
      <c r="AS34">
        <v>1.66</v>
      </c>
      <c r="AT34">
        <v>1.65</v>
      </c>
      <c r="AU34">
        <v>1.63</v>
      </c>
      <c r="AV34">
        <v>1.62</v>
      </c>
      <c r="AW34">
        <v>1.61</v>
      </c>
      <c r="AX34">
        <v>1.58</v>
      </c>
      <c r="AY34">
        <v>1.57</v>
      </c>
    </row>
    <row r="35" spans="1:51" x14ac:dyDescent="0.45">
      <c r="A35">
        <v>40</v>
      </c>
      <c r="B35">
        <v>4.08</v>
      </c>
      <c r="C35">
        <v>3.23</v>
      </c>
      <c r="D35">
        <v>2.84</v>
      </c>
      <c r="E35">
        <v>2.61</v>
      </c>
      <c r="F35">
        <v>2.4500000000000002</v>
      </c>
      <c r="G35">
        <v>2.34</v>
      </c>
      <c r="H35">
        <v>2.25</v>
      </c>
      <c r="I35">
        <v>2.1800000000000002</v>
      </c>
      <c r="J35">
        <v>2.12</v>
      </c>
      <c r="K35">
        <v>2.08</v>
      </c>
      <c r="L35">
        <v>2.04</v>
      </c>
      <c r="M35">
        <v>2</v>
      </c>
      <c r="N35">
        <v>1.97</v>
      </c>
      <c r="O35">
        <v>1.95</v>
      </c>
      <c r="P35">
        <v>1.92</v>
      </c>
      <c r="Q35">
        <v>1.9</v>
      </c>
      <c r="R35">
        <v>1.89</v>
      </c>
      <c r="S35">
        <v>1.87</v>
      </c>
      <c r="T35">
        <v>1.85</v>
      </c>
      <c r="U35">
        <v>1.84</v>
      </c>
      <c r="V35">
        <v>1.83</v>
      </c>
      <c r="W35">
        <v>1.81</v>
      </c>
      <c r="X35">
        <v>1.8</v>
      </c>
      <c r="Y35">
        <v>1.79</v>
      </c>
      <c r="Z35">
        <v>1.78</v>
      </c>
      <c r="AA35">
        <v>1.77</v>
      </c>
      <c r="AB35">
        <v>1.77</v>
      </c>
      <c r="AC35">
        <v>1.76</v>
      </c>
      <c r="AD35">
        <v>1.75</v>
      </c>
      <c r="AE35">
        <v>1.74</v>
      </c>
      <c r="AF35">
        <v>1.74</v>
      </c>
      <c r="AG35">
        <v>1.73</v>
      </c>
      <c r="AH35">
        <v>1.73</v>
      </c>
      <c r="AI35">
        <v>1.72</v>
      </c>
      <c r="AJ35">
        <v>1.72</v>
      </c>
      <c r="AK35">
        <v>1.71</v>
      </c>
      <c r="AL35">
        <v>1.71</v>
      </c>
      <c r="AM35">
        <v>1.7</v>
      </c>
      <c r="AN35">
        <v>1.7</v>
      </c>
      <c r="AO35">
        <v>1.69</v>
      </c>
      <c r="AP35">
        <v>1.67</v>
      </c>
      <c r="AQ35">
        <v>1.66</v>
      </c>
      <c r="AR35">
        <v>1.64</v>
      </c>
      <c r="AS35">
        <v>1.62</v>
      </c>
      <c r="AT35">
        <v>1.61</v>
      </c>
      <c r="AU35">
        <v>1.59</v>
      </c>
      <c r="AV35">
        <v>1.58</v>
      </c>
      <c r="AW35">
        <v>1.56</v>
      </c>
      <c r="AX35">
        <v>1.54</v>
      </c>
      <c r="AY35">
        <v>1.52</v>
      </c>
    </row>
    <row r="36" spans="1:51" x14ac:dyDescent="0.45">
      <c r="A36">
        <v>50</v>
      </c>
      <c r="B36">
        <v>4.03</v>
      </c>
      <c r="C36">
        <v>3.18</v>
      </c>
      <c r="D36">
        <v>2.79</v>
      </c>
      <c r="E36">
        <v>2.56</v>
      </c>
      <c r="F36">
        <v>2.4</v>
      </c>
      <c r="G36">
        <v>2.29</v>
      </c>
      <c r="H36">
        <v>2.2000000000000002</v>
      </c>
      <c r="I36">
        <v>2.13</v>
      </c>
      <c r="J36">
        <v>2.0699999999999998</v>
      </c>
      <c r="K36">
        <v>2.0299999999999998</v>
      </c>
      <c r="L36">
        <v>1.99</v>
      </c>
      <c r="M36">
        <v>1.95</v>
      </c>
      <c r="N36">
        <v>1.92</v>
      </c>
      <c r="O36">
        <v>1.89</v>
      </c>
      <c r="P36">
        <v>1.87</v>
      </c>
      <c r="Q36">
        <v>1.85</v>
      </c>
      <c r="R36">
        <v>1.83</v>
      </c>
      <c r="S36">
        <v>1.81</v>
      </c>
      <c r="T36">
        <v>1.8</v>
      </c>
      <c r="U36">
        <v>1.78</v>
      </c>
      <c r="V36">
        <v>1.77</v>
      </c>
      <c r="W36">
        <v>1.76</v>
      </c>
      <c r="X36">
        <v>1.75</v>
      </c>
      <c r="Y36">
        <v>1.74</v>
      </c>
      <c r="Z36">
        <v>1.73</v>
      </c>
      <c r="AA36">
        <v>1.72</v>
      </c>
      <c r="AB36">
        <v>1.71</v>
      </c>
      <c r="AC36">
        <v>1.7</v>
      </c>
      <c r="AD36">
        <v>1.69</v>
      </c>
      <c r="AE36">
        <v>1.69</v>
      </c>
      <c r="AF36">
        <v>1.68</v>
      </c>
      <c r="AG36">
        <v>1.67</v>
      </c>
      <c r="AH36">
        <v>1.67</v>
      </c>
      <c r="AI36">
        <v>1.66</v>
      </c>
      <c r="AJ36">
        <v>1.66</v>
      </c>
      <c r="AK36">
        <v>1.65</v>
      </c>
      <c r="AL36">
        <v>1.65</v>
      </c>
      <c r="AM36">
        <v>1.64</v>
      </c>
      <c r="AN36">
        <v>1.64</v>
      </c>
      <c r="AO36">
        <v>1.63</v>
      </c>
      <c r="AP36">
        <v>1.61</v>
      </c>
      <c r="AQ36">
        <v>1.6</v>
      </c>
      <c r="AR36">
        <v>1.58</v>
      </c>
      <c r="AS36">
        <v>1.56</v>
      </c>
      <c r="AT36">
        <v>1.54</v>
      </c>
      <c r="AU36">
        <v>1.52</v>
      </c>
      <c r="AV36">
        <v>1.51</v>
      </c>
      <c r="AW36">
        <v>1.5</v>
      </c>
      <c r="AX36">
        <v>1.47</v>
      </c>
      <c r="AY36">
        <v>1.45</v>
      </c>
    </row>
    <row r="37" spans="1:51" x14ac:dyDescent="0.45">
      <c r="A37">
        <v>60</v>
      </c>
      <c r="B37">
        <v>4</v>
      </c>
      <c r="C37">
        <v>3.15</v>
      </c>
      <c r="D37">
        <v>2.76</v>
      </c>
      <c r="E37">
        <v>2.5299999999999998</v>
      </c>
      <c r="F37">
        <v>2.37</v>
      </c>
      <c r="G37">
        <v>2.25</v>
      </c>
      <c r="H37">
        <v>2.17</v>
      </c>
      <c r="I37">
        <v>2.1</v>
      </c>
      <c r="J37">
        <v>2.04</v>
      </c>
      <c r="K37">
        <v>1.99</v>
      </c>
      <c r="L37">
        <v>1.95</v>
      </c>
      <c r="M37">
        <v>1.92</v>
      </c>
      <c r="N37">
        <v>1.89</v>
      </c>
      <c r="O37">
        <v>1.86</v>
      </c>
      <c r="P37">
        <v>1.84</v>
      </c>
      <c r="Q37">
        <v>1.82</v>
      </c>
      <c r="R37">
        <v>1.8</v>
      </c>
      <c r="S37">
        <v>1.78</v>
      </c>
      <c r="T37">
        <v>1.76</v>
      </c>
      <c r="U37">
        <v>1.75</v>
      </c>
      <c r="V37">
        <v>1.73</v>
      </c>
      <c r="W37">
        <v>1.72</v>
      </c>
      <c r="X37">
        <v>1.71</v>
      </c>
      <c r="Y37">
        <v>1.7</v>
      </c>
      <c r="Z37">
        <v>1.69</v>
      </c>
      <c r="AA37">
        <v>1.68</v>
      </c>
      <c r="AB37">
        <v>1.67</v>
      </c>
      <c r="AC37">
        <v>1.66</v>
      </c>
      <c r="AD37">
        <v>1.66</v>
      </c>
      <c r="AE37">
        <v>1.65</v>
      </c>
      <c r="AF37">
        <v>1.64</v>
      </c>
      <c r="AG37">
        <v>1.64</v>
      </c>
      <c r="AH37">
        <v>1.63</v>
      </c>
      <c r="AI37">
        <v>1.62</v>
      </c>
      <c r="AJ37">
        <v>1.62</v>
      </c>
      <c r="AK37">
        <v>1.61</v>
      </c>
      <c r="AL37">
        <v>1.61</v>
      </c>
      <c r="AM37">
        <v>1.6</v>
      </c>
      <c r="AN37">
        <v>1.6</v>
      </c>
      <c r="AO37">
        <v>1.59</v>
      </c>
      <c r="AP37">
        <v>1.57</v>
      </c>
      <c r="AQ37">
        <v>1.56</v>
      </c>
      <c r="AR37">
        <v>1.53</v>
      </c>
      <c r="AS37">
        <v>1.52</v>
      </c>
      <c r="AT37">
        <v>1.5</v>
      </c>
      <c r="AU37">
        <v>1.48</v>
      </c>
      <c r="AV37">
        <v>1.47</v>
      </c>
      <c r="AW37">
        <v>1.45</v>
      </c>
      <c r="AX37">
        <v>1.42</v>
      </c>
      <c r="AY37">
        <v>1.4</v>
      </c>
    </row>
    <row r="38" spans="1:51" x14ac:dyDescent="0.45">
      <c r="A38">
        <v>70</v>
      </c>
      <c r="B38">
        <v>3.98</v>
      </c>
      <c r="C38">
        <v>3.13</v>
      </c>
      <c r="D38">
        <v>2.74</v>
      </c>
      <c r="E38">
        <v>2.5</v>
      </c>
      <c r="F38">
        <v>2.35</v>
      </c>
      <c r="G38">
        <v>2.23</v>
      </c>
      <c r="H38">
        <v>2.14</v>
      </c>
      <c r="I38">
        <v>2.0699999999999998</v>
      </c>
      <c r="J38">
        <v>2.02</v>
      </c>
      <c r="K38">
        <v>1.97</v>
      </c>
      <c r="L38">
        <v>1.93</v>
      </c>
      <c r="M38">
        <v>1.89</v>
      </c>
      <c r="N38">
        <v>1.86</v>
      </c>
      <c r="O38">
        <v>1.84</v>
      </c>
      <c r="P38">
        <v>1.81</v>
      </c>
      <c r="Q38">
        <v>1.79</v>
      </c>
      <c r="R38">
        <v>1.77</v>
      </c>
      <c r="S38">
        <v>1.75</v>
      </c>
      <c r="T38">
        <v>1.74</v>
      </c>
      <c r="U38">
        <v>1.72</v>
      </c>
      <c r="V38">
        <v>1.71</v>
      </c>
      <c r="W38">
        <v>1.7</v>
      </c>
      <c r="X38">
        <v>1.68</v>
      </c>
      <c r="Y38">
        <v>1.67</v>
      </c>
      <c r="Z38">
        <v>1.66</v>
      </c>
      <c r="AA38">
        <v>1.65</v>
      </c>
      <c r="AB38">
        <v>1.65</v>
      </c>
      <c r="AC38">
        <v>1.64</v>
      </c>
      <c r="AD38">
        <v>1.63</v>
      </c>
      <c r="AE38">
        <v>1.62</v>
      </c>
      <c r="AF38">
        <v>1.62</v>
      </c>
      <c r="AG38">
        <v>1.61</v>
      </c>
      <c r="AH38">
        <v>1.6</v>
      </c>
      <c r="AI38">
        <v>1.6</v>
      </c>
      <c r="AJ38">
        <v>1.59</v>
      </c>
      <c r="AK38">
        <v>1.59</v>
      </c>
      <c r="AL38">
        <v>1.58</v>
      </c>
      <c r="AM38">
        <v>1.58</v>
      </c>
      <c r="AN38">
        <v>1.57</v>
      </c>
      <c r="AO38">
        <v>1.57</v>
      </c>
      <c r="AP38">
        <v>1.55</v>
      </c>
      <c r="AQ38">
        <v>1.53</v>
      </c>
      <c r="AR38">
        <v>1.5</v>
      </c>
      <c r="AS38">
        <v>1.49</v>
      </c>
      <c r="AT38">
        <v>1.47</v>
      </c>
      <c r="AU38">
        <v>1.45</v>
      </c>
      <c r="AV38">
        <v>1.44</v>
      </c>
      <c r="AW38">
        <v>1.42</v>
      </c>
      <c r="AX38">
        <v>1.39</v>
      </c>
      <c r="AY38">
        <v>1.36</v>
      </c>
    </row>
    <row r="39" spans="1:51" x14ac:dyDescent="0.45">
      <c r="A39">
        <v>80</v>
      </c>
      <c r="B39">
        <v>3.96</v>
      </c>
      <c r="C39">
        <v>3.11</v>
      </c>
      <c r="D39">
        <v>2.72</v>
      </c>
      <c r="E39">
        <v>2.4900000000000002</v>
      </c>
      <c r="F39">
        <v>2.33</v>
      </c>
      <c r="G39">
        <v>2.21</v>
      </c>
      <c r="H39">
        <v>2.13</v>
      </c>
      <c r="I39">
        <v>2.06</v>
      </c>
      <c r="J39">
        <v>2</v>
      </c>
      <c r="K39">
        <v>1.95</v>
      </c>
      <c r="L39">
        <v>1.91</v>
      </c>
      <c r="M39">
        <v>1.88</v>
      </c>
      <c r="N39">
        <v>1.84</v>
      </c>
      <c r="O39">
        <v>1.82</v>
      </c>
      <c r="P39">
        <v>1.79</v>
      </c>
      <c r="Q39">
        <v>1.77</v>
      </c>
      <c r="R39">
        <v>1.75</v>
      </c>
      <c r="S39">
        <v>1.73</v>
      </c>
      <c r="T39">
        <v>1.72</v>
      </c>
      <c r="U39">
        <v>1.7</v>
      </c>
      <c r="V39">
        <v>1.69</v>
      </c>
      <c r="W39">
        <v>1.68</v>
      </c>
      <c r="X39">
        <v>1.67</v>
      </c>
      <c r="Y39">
        <v>1.65</v>
      </c>
      <c r="Z39">
        <v>1.64</v>
      </c>
      <c r="AA39">
        <v>1.63</v>
      </c>
      <c r="AB39">
        <v>1.63</v>
      </c>
      <c r="AC39">
        <v>1.62</v>
      </c>
      <c r="AD39">
        <v>1.61</v>
      </c>
      <c r="AE39">
        <v>1.6</v>
      </c>
      <c r="AF39">
        <v>1.59</v>
      </c>
      <c r="AG39">
        <v>1.59</v>
      </c>
      <c r="AH39">
        <v>1.58</v>
      </c>
      <c r="AI39">
        <v>1.58</v>
      </c>
      <c r="AJ39">
        <v>1.57</v>
      </c>
      <c r="AK39">
        <v>1.56</v>
      </c>
      <c r="AL39">
        <v>1.56</v>
      </c>
      <c r="AM39">
        <v>1.55</v>
      </c>
      <c r="AN39">
        <v>1.55</v>
      </c>
      <c r="AO39">
        <v>1.54</v>
      </c>
      <c r="AP39">
        <v>1.52</v>
      </c>
      <c r="AQ39">
        <v>1.51</v>
      </c>
      <c r="AR39">
        <v>1.48</v>
      </c>
      <c r="AS39">
        <v>1.46</v>
      </c>
      <c r="AT39">
        <v>1.45</v>
      </c>
      <c r="AU39">
        <v>1.43</v>
      </c>
      <c r="AV39">
        <v>1.41</v>
      </c>
      <c r="AW39">
        <v>1.39</v>
      </c>
      <c r="AX39">
        <v>1.36</v>
      </c>
      <c r="AY39">
        <v>1.34</v>
      </c>
    </row>
    <row r="40" spans="1:51" x14ac:dyDescent="0.45">
      <c r="A40">
        <v>100</v>
      </c>
      <c r="B40">
        <v>3.94</v>
      </c>
      <c r="C40">
        <v>3.09</v>
      </c>
      <c r="D40">
        <v>2.7</v>
      </c>
      <c r="E40">
        <v>2.46</v>
      </c>
      <c r="F40">
        <v>2.31</v>
      </c>
      <c r="G40">
        <v>2.19</v>
      </c>
      <c r="H40">
        <v>2.1</v>
      </c>
      <c r="I40">
        <v>2.0299999999999998</v>
      </c>
      <c r="J40">
        <v>1.97</v>
      </c>
      <c r="K40">
        <v>1.93</v>
      </c>
      <c r="L40">
        <v>1.89</v>
      </c>
      <c r="M40">
        <v>1.85</v>
      </c>
      <c r="N40">
        <v>1.82</v>
      </c>
      <c r="O40">
        <v>1.79</v>
      </c>
      <c r="P40">
        <v>1.77</v>
      </c>
      <c r="Q40">
        <v>1.75</v>
      </c>
      <c r="R40">
        <v>1.73</v>
      </c>
      <c r="S40">
        <v>1.71</v>
      </c>
      <c r="T40">
        <v>1.69</v>
      </c>
      <c r="U40">
        <v>1.68</v>
      </c>
      <c r="V40">
        <v>1.66</v>
      </c>
      <c r="W40">
        <v>1.65</v>
      </c>
      <c r="X40">
        <v>1.64</v>
      </c>
      <c r="Y40">
        <v>1.63</v>
      </c>
      <c r="Z40">
        <v>1.62</v>
      </c>
      <c r="AA40">
        <v>1.61</v>
      </c>
      <c r="AB40">
        <v>1.6</v>
      </c>
      <c r="AC40">
        <v>1.59</v>
      </c>
      <c r="AD40">
        <v>1.58</v>
      </c>
      <c r="AE40">
        <v>1.57</v>
      </c>
      <c r="AF40">
        <v>1.57</v>
      </c>
      <c r="AG40">
        <v>1.56</v>
      </c>
      <c r="AH40">
        <v>1.55</v>
      </c>
      <c r="AI40">
        <v>1.55</v>
      </c>
      <c r="AJ40">
        <v>1.54</v>
      </c>
      <c r="AK40">
        <v>1.54</v>
      </c>
      <c r="AL40">
        <v>1.53</v>
      </c>
      <c r="AM40">
        <v>1.52</v>
      </c>
      <c r="AN40">
        <v>1.52</v>
      </c>
      <c r="AO40">
        <v>1.52</v>
      </c>
      <c r="AP40">
        <v>1.49</v>
      </c>
      <c r="AQ40">
        <v>1.48</v>
      </c>
      <c r="AR40">
        <v>1.45</v>
      </c>
      <c r="AS40">
        <v>1.43</v>
      </c>
      <c r="AT40">
        <v>1.41</v>
      </c>
      <c r="AU40">
        <v>1.39</v>
      </c>
      <c r="AV40">
        <v>1.38</v>
      </c>
      <c r="AW40">
        <v>1.36</v>
      </c>
      <c r="AX40">
        <v>1.32</v>
      </c>
      <c r="AY40">
        <v>1.3</v>
      </c>
    </row>
    <row r="41" spans="1:51" x14ac:dyDescent="0.45">
      <c r="A41">
        <v>150</v>
      </c>
      <c r="B41">
        <v>3.9</v>
      </c>
      <c r="C41">
        <v>3.06</v>
      </c>
      <c r="D41">
        <v>2.66</v>
      </c>
      <c r="E41">
        <v>2.4300000000000002</v>
      </c>
      <c r="F41">
        <v>2.27</v>
      </c>
      <c r="G41">
        <v>2.16</v>
      </c>
      <c r="H41">
        <v>2.0699999999999998</v>
      </c>
      <c r="I41">
        <v>2</v>
      </c>
      <c r="J41">
        <v>1.94</v>
      </c>
      <c r="K41">
        <v>1.89</v>
      </c>
      <c r="L41">
        <v>1.85</v>
      </c>
      <c r="M41">
        <v>1.82</v>
      </c>
      <c r="N41">
        <v>1.79</v>
      </c>
      <c r="O41">
        <v>1.76</v>
      </c>
      <c r="P41">
        <v>1.73</v>
      </c>
      <c r="Q41">
        <v>1.71</v>
      </c>
      <c r="R41">
        <v>1.69</v>
      </c>
      <c r="S41">
        <v>1.67</v>
      </c>
      <c r="T41">
        <v>1.66</v>
      </c>
      <c r="U41">
        <v>1.64</v>
      </c>
      <c r="V41">
        <v>1.63</v>
      </c>
      <c r="W41">
        <v>1.61</v>
      </c>
      <c r="X41">
        <v>1.6</v>
      </c>
      <c r="Y41">
        <v>1.59</v>
      </c>
      <c r="Z41">
        <v>1.58</v>
      </c>
      <c r="AA41">
        <v>1.57</v>
      </c>
      <c r="AB41">
        <v>1.56</v>
      </c>
      <c r="AC41">
        <v>1.55</v>
      </c>
      <c r="AD41">
        <v>1.54</v>
      </c>
      <c r="AE41">
        <v>1.54</v>
      </c>
      <c r="AF41">
        <v>1.53</v>
      </c>
      <c r="AG41">
        <v>1.52</v>
      </c>
      <c r="AH41">
        <v>1.51</v>
      </c>
      <c r="AI41">
        <v>1.51</v>
      </c>
      <c r="AJ41">
        <v>1.5</v>
      </c>
      <c r="AK41">
        <v>1.5</v>
      </c>
      <c r="AL41">
        <v>1.49</v>
      </c>
      <c r="AM41">
        <v>1.49</v>
      </c>
      <c r="AN41">
        <v>1.48</v>
      </c>
      <c r="AO41">
        <v>1.48</v>
      </c>
      <c r="AP41">
        <v>1.45</v>
      </c>
      <c r="AQ41">
        <v>1.44</v>
      </c>
      <c r="AR41">
        <v>1.41</v>
      </c>
      <c r="AS41">
        <v>1.39</v>
      </c>
      <c r="AT41">
        <v>1.37</v>
      </c>
      <c r="AU41">
        <v>1.34</v>
      </c>
      <c r="AV41">
        <v>1.33</v>
      </c>
      <c r="AW41">
        <v>1.31</v>
      </c>
      <c r="AX41">
        <v>1.27</v>
      </c>
      <c r="AY41">
        <v>1.24</v>
      </c>
    </row>
    <row r="42" spans="1:51" x14ac:dyDescent="0.45">
      <c r="A42">
        <v>300</v>
      </c>
      <c r="B42">
        <v>3.87</v>
      </c>
      <c r="C42">
        <v>3.03</v>
      </c>
      <c r="D42">
        <v>2.63</v>
      </c>
      <c r="E42">
        <v>2.4</v>
      </c>
      <c r="F42">
        <v>2.2400000000000002</v>
      </c>
      <c r="G42">
        <v>2.13</v>
      </c>
      <c r="H42">
        <v>2.04</v>
      </c>
      <c r="I42">
        <v>1.97</v>
      </c>
      <c r="J42">
        <v>1.91</v>
      </c>
      <c r="K42">
        <v>1.86</v>
      </c>
      <c r="L42">
        <v>1.82</v>
      </c>
      <c r="M42">
        <v>1.78</v>
      </c>
      <c r="N42">
        <v>1.75</v>
      </c>
      <c r="O42">
        <v>1.72</v>
      </c>
      <c r="P42">
        <v>1.7</v>
      </c>
      <c r="Q42">
        <v>1.68</v>
      </c>
      <c r="R42">
        <v>1.66</v>
      </c>
      <c r="S42">
        <v>1.64</v>
      </c>
      <c r="T42">
        <v>1.62</v>
      </c>
      <c r="U42">
        <v>1.61</v>
      </c>
      <c r="V42">
        <v>1.59</v>
      </c>
      <c r="W42">
        <v>1.58</v>
      </c>
      <c r="X42">
        <v>1.57</v>
      </c>
      <c r="Y42">
        <v>1.55</v>
      </c>
      <c r="Z42">
        <v>1.54</v>
      </c>
      <c r="AA42">
        <v>1.53</v>
      </c>
      <c r="AB42">
        <v>1.52</v>
      </c>
      <c r="AC42">
        <v>1.51</v>
      </c>
      <c r="AD42">
        <v>1.51</v>
      </c>
      <c r="AE42">
        <v>1.5</v>
      </c>
      <c r="AF42">
        <v>1.49</v>
      </c>
      <c r="AG42">
        <v>1.48</v>
      </c>
      <c r="AH42">
        <v>1.48</v>
      </c>
      <c r="AI42">
        <v>1.47</v>
      </c>
      <c r="AJ42">
        <v>1.46</v>
      </c>
      <c r="AK42">
        <v>1.46</v>
      </c>
      <c r="AL42">
        <v>1.45</v>
      </c>
      <c r="AM42">
        <v>1.45</v>
      </c>
      <c r="AN42">
        <v>1.44</v>
      </c>
      <c r="AO42">
        <v>1.43</v>
      </c>
      <c r="AP42">
        <v>1.41</v>
      </c>
      <c r="AQ42">
        <v>1.39</v>
      </c>
      <c r="AR42">
        <v>1.36</v>
      </c>
      <c r="AS42">
        <v>1.34</v>
      </c>
      <c r="AT42">
        <v>1.32</v>
      </c>
      <c r="AU42">
        <v>1.3</v>
      </c>
      <c r="AV42">
        <v>1.28</v>
      </c>
      <c r="AW42">
        <v>1.26</v>
      </c>
      <c r="AX42">
        <v>1.21</v>
      </c>
      <c r="AY42">
        <v>1.17</v>
      </c>
    </row>
    <row r="43" spans="1:51" x14ac:dyDescent="0.45">
      <c r="A43">
        <v>1000</v>
      </c>
      <c r="B43">
        <v>3.85</v>
      </c>
      <c r="C43">
        <v>3</v>
      </c>
      <c r="D43">
        <v>2.61</v>
      </c>
      <c r="E43">
        <v>2.38</v>
      </c>
      <c r="F43">
        <v>2.2200000000000002</v>
      </c>
      <c r="G43">
        <v>2.11</v>
      </c>
      <c r="H43">
        <v>2.02</v>
      </c>
      <c r="I43">
        <v>1.95</v>
      </c>
      <c r="J43">
        <v>1.89</v>
      </c>
      <c r="K43">
        <v>1.84</v>
      </c>
      <c r="L43">
        <v>1.8</v>
      </c>
      <c r="M43">
        <v>1.76</v>
      </c>
      <c r="N43">
        <v>1.73</v>
      </c>
      <c r="O43">
        <v>1.7</v>
      </c>
      <c r="P43">
        <v>1.68</v>
      </c>
      <c r="Q43">
        <v>1.65</v>
      </c>
      <c r="R43">
        <v>1.63</v>
      </c>
      <c r="S43">
        <v>1.61</v>
      </c>
      <c r="T43">
        <v>1.6</v>
      </c>
      <c r="U43">
        <v>1.58</v>
      </c>
      <c r="V43">
        <v>1.57</v>
      </c>
      <c r="W43">
        <v>1.55</v>
      </c>
      <c r="X43">
        <v>1.54</v>
      </c>
      <c r="Y43">
        <v>1.53</v>
      </c>
      <c r="Z43">
        <v>1.52</v>
      </c>
      <c r="AA43">
        <v>1.51</v>
      </c>
      <c r="AB43">
        <v>1.5</v>
      </c>
      <c r="AC43">
        <v>1.49</v>
      </c>
      <c r="AD43">
        <v>1.48</v>
      </c>
      <c r="AE43">
        <v>1.47</v>
      </c>
      <c r="AF43">
        <v>1.46</v>
      </c>
      <c r="AG43">
        <v>1.46</v>
      </c>
      <c r="AH43">
        <v>1.45</v>
      </c>
      <c r="AI43">
        <v>1.44</v>
      </c>
      <c r="AJ43">
        <v>1.43</v>
      </c>
      <c r="AK43">
        <v>1.43</v>
      </c>
      <c r="AL43">
        <v>1.42</v>
      </c>
      <c r="AM43">
        <v>1.42</v>
      </c>
      <c r="AN43">
        <v>1.41</v>
      </c>
      <c r="AO43">
        <v>1.41</v>
      </c>
      <c r="AP43">
        <v>1.38</v>
      </c>
      <c r="AQ43">
        <v>1.36</v>
      </c>
      <c r="AR43">
        <v>1.33</v>
      </c>
      <c r="AS43">
        <v>1.31</v>
      </c>
      <c r="AT43">
        <v>1.29</v>
      </c>
      <c r="AU43">
        <v>1.26</v>
      </c>
      <c r="AV43">
        <v>1.24</v>
      </c>
      <c r="AW43">
        <v>1.22</v>
      </c>
      <c r="AX43">
        <v>1.1599999999999999</v>
      </c>
      <c r="AY43">
        <v>1.1100000000000001</v>
      </c>
    </row>
  </sheetData>
  <sheetProtection password="F9E0" sheet="1" objects="1" scenarios="1"/>
  <pageMargins left="0.7" right="0.7" top="0.75" bottom="0.75" header="0.3" footer="0.3"/>
  <pageSetup paperSize="9" orientation="portrait" horizontalDpi="360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วิธีการใช้</vt:lpstr>
      <vt:lpstr>กรอกข้อมูล</vt:lpstr>
      <vt:lpstr>ผลวิเคราะห์.01</vt:lpstr>
      <vt:lpstr>ผลวิเคราะห์.05</vt:lpstr>
      <vt:lpstr>T-table</vt:lpstr>
      <vt:lpstr>F-table.01</vt:lpstr>
      <vt:lpstr>F-table.05</vt:lpstr>
      <vt:lpstr>วิธีการใช้!Print_Area</vt:lpstr>
    </vt:vector>
  </TitlesOfParts>
  <Company>ppc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Gridsada DEEIN</dc:creator>
  <cp:lastModifiedBy>Saksit Watchararat</cp:lastModifiedBy>
  <cp:lastPrinted>2009-08-10T01:39:31Z</cp:lastPrinted>
  <dcterms:created xsi:type="dcterms:W3CDTF">2008-12-06T05:02:00Z</dcterms:created>
  <dcterms:modified xsi:type="dcterms:W3CDTF">2011-08-02T05:56:37Z</dcterms:modified>
</cp:coreProperties>
</file>