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120" yWindow="75" windowWidth="15135" windowHeight="6840"/>
  </bookViews>
  <sheets>
    <sheet name="วิธีการใช้" sheetId="2" r:id="rId1"/>
    <sheet name="กำหนดตัวแปร" sheetId="1" r:id="rId2"/>
    <sheet name="กรอกข้อมูล" sheetId="3" r:id="rId3"/>
    <sheet name="ผลวิเคราะห์" sheetId="5" r:id="rId4"/>
    <sheet name="T-table" sheetId="4" r:id="rId5"/>
    <sheet name="F-table" sheetId="6" r:id="rId6"/>
  </sheets>
  <calcPr calcId="144525"/>
</workbook>
</file>

<file path=xl/calcChain.xml><?xml version="1.0" encoding="utf-8"?>
<calcChain xmlns="http://schemas.openxmlformats.org/spreadsheetml/2006/main">
  <c r="A29" i="5" l="1"/>
  <c r="D1019" i="3" l="1"/>
  <c r="J1051" i="3" s="1"/>
  <c r="E97" i="5" s="1"/>
  <c r="F100" i="5"/>
  <c r="B92" i="5"/>
  <c r="E93" i="5"/>
  <c r="G93" i="5"/>
  <c r="B94" i="5"/>
  <c r="C94" i="5"/>
  <c r="E94" i="5"/>
  <c r="C95" i="5"/>
  <c r="E95" i="5"/>
  <c r="C96" i="5"/>
  <c r="B97" i="5"/>
  <c r="C97" i="5"/>
  <c r="G97" i="5"/>
  <c r="C98" i="5"/>
  <c r="G98" i="5"/>
  <c r="C99" i="5"/>
  <c r="A78" i="5"/>
  <c r="K1048" i="3" l="1"/>
  <c r="G94" i="5" s="1"/>
  <c r="A76" i="5"/>
  <c r="D81" i="5"/>
  <c r="C77" i="5"/>
  <c r="E77" i="5"/>
  <c r="I77" i="5"/>
  <c r="C78" i="5"/>
  <c r="D78" i="5"/>
  <c r="E78" i="5"/>
  <c r="G78" i="5"/>
  <c r="H78" i="5"/>
  <c r="I78" i="5"/>
  <c r="J78" i="5"/>
  <c r="A79" i="5"/>
  <c r="B79" i="5"/>
  <c r="A1243" i="3"/>
  <c r="A1134" i="3"/>
  <c r="Q1030" i="3" l="1"/>
  <c r="B80" i="5" s="1"/>
  <c r="D25" i="5"/>
  <c r="A22" i="5"/>
  <c r="A23" i="5"/>
  <c r="B23" i="5"/>
  <c r="C23" i="5"/>
  <c r="D23" i="5"/>
  <c r="F23" i="5"/>
  <c r="A24" i="5"/>
  <c r="C1026" i="3"/>
  <c r="D1024" i="3"/>
  <c r="C1009" i="3"/>
  <c r="D1010" i="3"/>
  <c r="C1011" i="3"/>
  <c r="T1044" i="3" l="1"/>
  <c r="F24" i="5" s="1"/>
  <c r="D64" i="5"/>
  <c r="D65" i="5"/>
  <c r="D60" i="5"/>
  <c r="E60" i="5"/>
  <c r="G60" i="5"/>
  <c r="H60" i="5"/>
  <c r="D61" i="5"/>
  <c r="A60" i="5"/>
  <c r="B61" i="5"/>
  <c r="B62" i="5"/>
  <c r="B63" i="5"/>
  <c r="P1014" i="3" l="1"/>
  <c r="Q1014" i="3"/>
  <c r="E15" i="5"/>
  <c r="B1006" i="3" l="1"/>
  <c r="C1007" i="3"/>
  <c r="B1007" i="3"/>
  <c r="C1006" i="3"/>
  <c r="I9" i="5" s="1"/>
  <c r="C1005" i="3"/>
  <c r="B1005" i="3"/>
  <c r="C1004" i="3"/>
  <c r="C3" i="3"/>
  <c r="B3" i="3"/>
  <c r="B1004" i="3"/>
  <c r="G1003" i="3"/>
  <c r="S1003" i="3" s="1"/>
  <c r="G1002" i="3"/>
  <c r="S1002" i="3" s="1"/>
  <c r="G1001" i="3"/>
  <c r="S1001" i="3" s="1"/>
  <c r="G1000" i="3"/>
  <c r="S1000" i="3" s="1"/>
  <c r="G999" i="3"/>
  <c r="S999" i="3" s="1"/>
  <c r="G998" i="3"/>
  <c r="S998" i="3" s="1"/>
  <c r="G997" i="3"/>
  <c r="S997" i="3" s="1"/>
  <c r="G996" i="3"/>
  <c r="S996" i="3" s="1"/>
  <c r="G995" i="3"/>
  <c r="S995" i="3" s="1"/>
  <c r="G994" i="3"/>
  <c r="S994" i="3" s="1"/>
  <c r="G993" i="3"/>
  <c r="S993" i="3" s="1"/>
  <c r="G992" i="3"/>
  <c r="S992" i="3" s="1"/>
  <c r="G991" i="3"/>
  <c r="S991" i="3" s="1"/>
  <c r="G990" i="3"/>
  <c r="S990" i="3" s="1"/>
  <c r="G989" i="3"/>
  <c r="S989" i="3" s="1"/>
  <c r="G988" i="3"/>
  <c r="S988" i="3" s="1"/>
  <c r="G987" i="3"/>
  <c r="S987" i="3" s="1"/>
  <c r="G986" i="3"/>
  <c r="S986" i="3" s="1"/>
  <c r="G985" i="3"/>
  <c r="S985" i="3" s="1"/>
  <c r="G984" i="3"/>
  <c r="S984" i="3" s="1"/>
  <c r="G983" i="3"/>
  <c r="S983" i="3" s="1"/>
  <c r="G982" i="3"/>
  <c r="S982" i="3" s="1"/>
  <c r="G981" i="3"/>
  <c r="S981" i="3" s="1"/>
  <c r="G980" i="3"/>
  <c r="S980" i="3" s="1"/>
  <c r="G979" i="3"/>
  <c r="S979" i="3" s="1"/>
  <c r="G978" i="3"/>
  <c r="S978" i="3" s="1"/>
  <c r="G977" i="3"/>
  <c r="S977" i="3" s="1"/>
  <c r="G976" i="3"/>
  <c r="S976" i="3" s="1"/>
  <c r="G975" i="3"/>
  <c r="S975" i="3" s="1"/>
  <c r="G974" i="3"/>
  <c r="S974" i="3" s="1"/>
  <c r="G973" i="3"/>
  <c r="S973" i="3" s="1"/>
  <c r="G972" i="3"/>
  <c r="S972" i="3" s="1"/>
  <c r="G971" i="3"/>
  <c r="S971" i="3" s="1"/>
  <c r="G970" i="3"/>
  <c r="S970" i="3" s="1"/>
  <c r="G969" i="3"/>
  <c r="S969" i="3" s="1"/>
  <c r="G968" i="3"/>
  <c r="S968" i="3" s="1"/>
  <c r="G967" i="3"/>
  <c r="S967" i="3" s="1"/>
  <c r="G966" i="3"/>
  <c r="S966" i="3" s="1"/>
  <c r="G965" i="3"/>
  <c r="S965" i="3" s="1"/>
  <c r="G964" i="3"/>
  <c r="S964" i="3" s="1"/>
  <c r="G963" i="3"/>
  <c r="S963" i="3" s="1"/>
  <c r="G962" i="3"/>
  <c r="S962" i="3" s="1"/>
  <c r="G961" i="3"/>
  <c r="S961" i="3" s="1"/>
  <c r="G960" i="3"/>
  <c r="S960" i="3" s="1"/>
  <c r="G959" i="3"/>
  <c r="S959" i="3" s="1"/>
  <c r="G958" i="3"/>
  <c r="S958" i="3" s="1"/>
  <c r="G957" i="3"/>
  <c r="S957" i="3" s="1"/>
  <c r="G956" i="3"/>
  <c r="S956" i="3" s="1"/>
  <c r="G955" i="3"/>
  <c r="S955" i="3" s="1"/>
  <c r="G954" i="3"/>
  <c r="S954" i="3" s="1"/>
  <c r="G953" i="3"/>
  <c r="S953" i="3" s="1"/>
  <c r="G952" i="3"/>
  <c r="S952" i="3" s="1"/>
  <c r="G951" i="3"/>
  <c r="S951" i="3" s="1"/>
  <c r="G950" i="3"/>
  <c r="S950" i="3" s="1"/>
  <c r="G949" i="3"/>
  <c r="S949" i="3" s="1"/>
  <c r="G948" i="3"/>
  <c r="S948" i="3" s="1"/>
  <c r="G947" i="3"/>
  <c r="S947" i="3" s="1"/>
  <c r="G946" i="3"/>
  <c r="S946" i="3" s="1"/>
  <c r="G945" i="3"/>
  <c r="S945" i="3" s="1"/>
  <c r="G944" i="3"/>
  <c r="S944" i="3" s="1"/>
  <c r="G943" i="3"/>
  <c r="S943" i="3" s="1"/>
  <c r="G942" i="3"/>
  <c r="S942" i="3" s="1"/>
  <c r="G941" i="3"/>
  <c r="S941" i="3" s="1"/>
  <c r="G940" i="3"/>
  <c r="S940" i="3" s="1"/>
  <c r="G939" i="3"/>
  <c r="S939" i="3" s="1"/>
  <c r="G938" i="3"/>
  <c r="S938" i="3" s="1"/>
  <c r="G937" i="3"/>
  <c r="S937" i="3" s="1"/>
  <c r="G936" i="3"/>
  <c r="S936" i="3" s="1"/>
  <c r="G935" i="3"/>
  <c r="S935" i="3" s="1"/>
  <c r="G934" i="3"/>
  <c r="S934" i="3" s="1"/>
  <c r="G933" i="3"/>
  <c r="S933" i="3" s="1"/>
  <c r="G932" i="3"/>
  <c r="S932" i="3" s="1"/>
  <c r="G931" i="3"/>
  <c r="S931" i="3" s="1"/>
  <c r="G930" i="3"/>
  <c r="S930" i="3" s="1"/>
  <c r="G929" i="3"/>
  <c r="S929" i="3" s="1"/>
  <c r="G928" i="3"/>
  <c r="S928" i="3" s="1"/>
  <c r="G927" i="3"/>
  <c r="S927" i="3" s="1"/>
  <c r="G926" i="3"/>
  <c r="S926" i="3" s="1"/>
  <c r="G925" i="3"/>
  <c r="S925" i="3" s="1"/>
  <c r="G924" i="3"/>
  <c r="S924" i="3" s="1"/>
  <c r="G923" i="3"/>
  <c r="S923" i="3" s="1"/>
  <c r="G922" i="3"/>
  <c r="S922" i="3" s="1"/>
  <c r="G921" i="3"/>
  <c r="S921" i="3" s="1"/>
  <c r="G920" i="3"/>
  <c r="S920" i="3" s="1"/>
  <c r="G919" i="3"/>
  <c r="S919" i="3" s="1"/>
  <c r="G918" i="3"/>
  <c r="S918" i="3" s="1"/>
  <c r="G917" i="3"/>
  <c r="S917" i="3" s="1"/>
  <c r="G916" i="3"/>
  <c r="S916" i="3" s="1"/>
  <c r="G915" i="3"/>
  <c r="S915" i="3" s="1"/>
  <c r="G914" i="3"/>
  <c r="S914" i="3" s="1"/>
  <c r="G913" i="3"/>
  <c r="S913" i="3" s="1"/>
  <c r="G912" i="3"/>
  <c r="S912" i="3" s="1"/>
  <c r="G911" i="3"/>
  <c r="S911" i="3" s="1"/>
  <c r="G910" i="3"/>
  <c r="S910" i="3" s="1"/>
  <c r="G909" i="3"/>
  <c r="S909" i="3" s="1"/>
  <c r="G908" i="3"/>
  <c r="S908" i="3" s="1"/>
  <c r="G907" i="3"/>
  <c r="S907" i="3" s="1"/>
  <c r="G906" i="3"/>
  <c r="S906" i="3" s="1"/>
  <c r="G905" i="3"/>
  <c r="S905" i="3" s="1"/>
  <c r="G904" i="3"/>
  <c r="S904" i="3" s="1"/>
  <c r="G903" i="3"/>
  <c r="S903" i="3" s="1"/>
  <c r="G902" i="3"/>
  <c r="S902" i="3" s="1"/>
  <c r="G901" i="3"/>
  <c r="S901" i="3" s="1"/>
  <c r="G900" i="3"/>
  <c r="S900" i="3" s="1"/>
  <c r="G899" i="3"/>
  <c r="S899" i="3" s="1"/>
  <c r="G898" i="3"/>
  <c r="S898" i="3" s="1"/>
  <c r="G897" i="3"/>
  <c r="S897" i="3" s="1"/>
  <c r="G896" i="3"/>
  <c r="S896" i="3" s="1"/>
  <c r="G895" i="3"/>
  <c r="S895" i="3" s="1"/>
  <c r="G894" i="3"/>
  <c r="S894" i="3" s="1"/>
  <c r="G893" i="3"/>
  <c r="S893" i="3" s="1"/>
  <c r="G892" i="3"/>
  <c r="S892" i="3" s="1"/>
  <c r="G891" i="3"/>
  <c r="S891" i="3" s="1"/>
  <c r="G890" i="3"/>
  <c r="S890" i="3" s="1"/>
  <c r="G889" i="3"/>
  <c r="S889" i="3" s="1"/>
  <c r="G888" i="3"/>
  <c r="S888" i="3" s="1"/>
  <c r="G887" i="3"/>
  <c r="S887" i="3" s="1"/>
  <c r="G886" i="3"/>
  <c r="S886" i="3" s="1"/>
  <c r="G885" i="3"/>
  <c r="S885" i="3" s="1"/>
  <c r="G884" i="3"/>
  <c r="S884" i="3" s="1"/>
  <c r="G883" i="3"/>
  <c r="S883" i="3" s="1"/>
  <c r="G882" i="3"/>
  <c r="S882" i="3" s="1"/>
  <c r="G881" i="3"/>
  <c r="S881" i="3" s="1"/>
  <c r="G880" i="3"/>
  <c r="S880" i="3" s="1"/>
  <c r="G879" i="3"/>
  <c r="S879" i="3" s="1"/>
  <c r="G878" i="3"/>
  <c r="S878" i="3" s="1"/>
  <c r="G877" i="3"/>
  <c r="S877" i="3" s="1"/>
  <c r="G876" i="3"/>
  <c r="S876" i="3" s="1"/>
  <c r="G875" i="3"/>
  <c r="S875" i="3" s="1"/>
  <c r="G874" i="3"/>
  <c r="S874" i="3" s="1"/>
  <c r="G873" i="3"/>
  <c r="S873" i="3" s="1"/>
  <c r="G872" i="3"/>
  <c r="S872" i="3" s="1"/>
  <c r="G871" i="3"/>
  <c r="S871" i="3" s="1"/>
  <c r="G870" i="3"/>
  <c r="S870" i="3" s="1"/>
  <c r="G869" i="3"/>
  <c r="S869" i="3" s="1"/>
  <c r="G868" i="3"/>
  <c r="S868" i="3" s="1"/>
  <c r="G867" i="3"/>
  <c r="S867" i="3" s="1"/>
  <c r="G866" i="3"/>
  <c r="S866" i="3" s="1"/>
  <c r="G865" i="3"/>
  <c r="S865" i="3" s="1"/>
  <c r="G864" i="3"/>
  <c r="S864" i="3" s="1"/>
  <c r="G863" i="3"/>
  <c r="S863" i="3" s="1"/>
  <c r="G862" i="3"/>
  <c r="S862" i="3" s="1"/>
  <c r="G861" i="3"/>
  <c r="S861" i="3" s="1"/>
  <c r="G860" i="3"/>
  <c r="S860" i="3" s="1"/>
  <c r="G859" i="3"/>
  <c r="S859" i="3" s="1"/>
  <c r="G858" i="3"/>
  <c r="S858" i="3" s="1"/>
  <c r="G857" i="3"/>
  <c r="S857" i="3" s="1"/>
  <c r="G856" i="3"/>
  <c r="S856" i="3" s="1"/>
  <c r="G855" i="3"/>
  <c r="S855" i="3" s="1"/>
  <c r="G854" i="3"/>
  <c r="S854" i="3" s="1"/>
  <c r="G853" i="3"/>
  <c r="S853" i="3" s="1"/>
  <c r="G852" i="3"/>
  <c r="S852" i="3" s="1"/>
  <c r="G851" i="3"/>
  <c r="S851" i="3" s="1"/>
  <c r="G850" i="3"/>
  <c r="S850" i="3" s="1"/>
  <c r="G849" i="3"/>
  <c r="S849" i="3" s="1"/>
  <c r="G848" i="3"/>
  <c r="S848" i="3" s="1"/>
  <c r="G847" i="3"/>
  <c r="S847" i="3" s="1"/>
  <c r="G846" i="3"/>
  <c r="S846" i="3" s="1"/>
  <c r="G845" i="3"/>
  <c r="S845" i="3" s="1"/>
  <c r="G844" i="3"/>
  <c r="S844" i="3" s="1"/>
  <c r="G843" i="3"/>
  <c r="S843" i="3" s="1"/>
  <c r="G842" i="3"/>
  <c r="S842" i="3" s="1"/>
  <c r="G841" i="3"/>
  <c r="S841" i="3" s="1"/>
  <c r="G840" i="3"/>
  <c r="S840" i="3" s="1"/>
  <c r="G839" i="3"/>
  <c r="S839" i="3" s="1"/>
  <c r="G838" i="3"/>
  <c r="S838" i="3" s="1"/>
  <c r="G837" i="3"/>
  <c r="S837" i="3" s="1"/>
  <c r="G836" i="3"/>
  <c r="S836" i="3" s="1"/>
  <c r="G835" i="3"/>
  <c r="S835" i="3" s="1"/>
  <c r="G834" i="3"/>
  <c r="S834" i="3" s="1"/>
  <c r="G833" i="3"/>
  <c r="S833" i="3" s="1"/>
  <c r="G832" i="3"/>
  <c r="S832" i="3" s="1"/>
  <c r="G831" i="3"/>
  <c r="S831" i="3" s="1"/>
  <c r="G830" i="3"/>
  <c r="S830" i="3" s="1"/>
  <c r="G829" i="3"/>
  <c r="S829" i="3" s="1"/>
  <c r="G828" i="3"/>
  <c r="S828" i="3" s="1"/>
  <c r="G827" i="3"/>
  <c r="S827" i="3" s="1"/>
  <c r="G826" i="3"/>
  <c r="S826" i="3" s="1"/>
  <c r="G825" i="3"/>
  <c r="S825" i="3" s="1"/>
  <c r="G824" i="3"/>
  <c r="S824" i="3" s="1"/>
  <c r="G823" i="3"/>
  <c r="S823" i="3" s="1"/>
  <c r="G822" i="3"/>
  <c r="S822" i="3" s="1"/>
  <c r="G821" i="3"/>
  <c r="S821" i="3" s="1"/>
  <c r="G820" i="3"/>
  <c r="S820" i="3" s="1"/>
  <c r="G819" i="3"/>
  <c r="S819" i="3" s="1"/>
  <c r="G818" i="3"/>
  <c r="S818" i="3" s="1"/>
  <c r="G817" i="3"/>
  <c r="S817" i="3" s="1"/>
  <c r="G816" i="3"/>
  <c r="S816" i="3" s="1"/>
  <c r="G815" i="3"/>
  <c r="S815" i="3" s="1"/>
  <c r="G814" i="3"/>
  <c r="S814" i="3" s="1"/>
  <c r="G813" i="3"/>
  <c r="S813" i="3" s="1"/>
  <c r="G812" i="3"/>
  <c r="S812" i="3" s="1"/>
  <c r="G811" i="3"/>
  <c r="S811" i="3" s="1"/>
  <c r="G810" i="3"/>
  <c r="S810" i="3" s="1"/>
  <c r="G809" i="3"/>
  <c r="S809" i="3" s="1"/>
  <c r="G808" i="3"/>
  <c r="S808" i="3" s="1"/>
  <c r="G807" i="3"/>
  <c r="S807" i="3" s="1"/>
  <c r="G806" i="3"/>
  <c r="S806" i="3" s="1"/>
  <c r="G805" i="3"/>
  <c r="S805" i="3" s="1"/>
  <c r="G804" i="3"/>
  <c r="S804" i="3" s="1"/>
  <c r="G803" i="3"/>
  <c r="S803" i="3" s="1"/>
  <c r="G802" i="3"/>
  <c r="S802" i="3" s="1"/>
  <c r="G801" i="3"/>
  <c r="S801" i="3" s="1"/>
  <c r="G800" i="3"/>
  <c r="S800" i="3" s="1"/>
  <c r="G799" i="3"/>
  <c r="S799" i="3" s="1"/>
  <c r="G798" i="3"/>
  <c r="S798" i="3" s="1"/>
  <c r="G797" i="3"/>
  <c r="S797" i="3" s="1"/>
  <c r="G796" i="3"/>
  <c r="S796" i="3" s="1"/>
  <c r="G795" i="3"/>
  <c r="S795" i="3" s="1"/>
  <c r="G794" i="3"/>
  <c r="S794" i="3" s="1"/>
  <c r="G793" i="3"/>
  <c r="S793" i="3" s="1"/>
  <c r="G792" i="3"/>
  <c r="S792" i="3" s="1"/>
  <c r="G791" i="3"/>
  <c r="S791" i="3" s="1"/>
  <c r="G790" i="3"/>
  <c r="S790" i="3" s="1"/>
  <c r="G789" i="3"/>
  <c r="S789" i="3" s="1"/>
  <c r="G788" i="3"/>
  <c r="S788" i="3" s="1"/>
  <c r="G787" i="3"/>
  <c r="S787" i="3" s="1"/>
  <c r="G786" i="3"/>
  <c r="S786" i="3" s="1"/>
  <c r="G785" i="3"/>
  <c r="S785" i="3" s="1"/>
  <c r="G784" i="3"/>
  <c r="S784" i="3" s="1"/>
  <c r="G783" i="3"/>
  <c r="S783" i="3" s="1"/>
  <c r="G782" i="3"/>
  <c r="S782" i="3" s="1"/>
  <c r="G781" i="3"/>
  <c r="S781" i="3" s="1"/>
  <c r="G780" i="3"/>
  <c r="S780" i="3" s="1"/>
  <c r="G779" i="3"/>
  <c r="S779" i="3" s="1"/>
  <c r="G778" i="3"/>
  <c r="S778" i="3" s="1"/>
  <c r="G777" i="3"/>
  <c r="S777" i="3" s="1"/>
  <c r="G776" i="3"/>
  <c r="S776" i="3" s="1"/>
  <c r="G775" i="3"/>
  <c r="S775" i="3" s="1"/>
  <c r="G774" i="3"/>
  <c r="S774" i="3" s="1"/>
  <c r="G773" i="3"/>
  <c r="S773" i="3" s="1"/>
  <c r="G772" i="3"/>
  <c r="S772" i="3" s="1"/>
  <c r="G771" i="3"/>
  <c r="S771" i="3" s="1"/>
  <c r="G770" i="3"/>
  <c r="S770" i="3" s="1"/>
  <c r="G769" i="3"/>
  <c r="S769" i="3" s="1"/>
  <c r="G768" i="3"/>
  <c r="S768" i="3" s="1"/>
  <c r="G767" i="3"/>
  <c r="S767" i="3" s="1"/>
  <c r="G766" i="3"/>
  <c r="S766" i="3" s="1"/>
  <c r="G765" i="3"/>
  <c r="S765" i="3" s="1"/>
  <c r="G764" i="3"/>
  <c r="S764" i="3" s="1"/>
  <c r="G763" i="3"/>
  <c r="S763" i="3" s="1"/>
  <c r="G762" i="3"/>
  <c r="S762" i="3" s="1"/>
  <c r="G761" i="3"/>
  <c r="S761" i="3" s="1"/>
  <c r="G760" i="3"/>
  <c r="S760" i="3" s="1"/>
  <c r="G759" i="3"/>
  <c r="S759" i="3" s="1"/>
  <c r="G758" i="3"/>
  <c r="S758" i="3" s="1"/>
  <c r="G757" i="3"/>
  <c r="S757" i="3" s="1"/>
  <c r="G756" i="3"/>
  <c r="S756" i="3" s="1"/>
  <c r="G755" i="3"/>
  <c r="S755" i="3" s="1"/>
  <c r="G754" i="3"/>
  <c r="S754" i="3" s="1"/>
  <c r="G753" i="3"/>
  <c r="S753" i="3" s="1"/>
  <c r="G752" i="3"/>
  <c r="S752" i="3" s="1"/>
  <c r="G751" i="3"/>
  <c r="S751" i="3" s="1"/>
  <c r="G750" i="3"/>
  <c r="S750" i="3" s="1"/>
  <c r="G749" i="3"/>
  <c r="S749" i="3" s="1"/>
  <c r="G748" i="3"/>
  <c r="S748" i="3" s="1"/>
  <c r="G747" i="3"/>
  <c r="S747" i="3" s="1"/>
  <c r="G746" i="3"/>
  <c r="S746" i="3" s="1"/>
  <c r="G745" i="3"/>
  <c r="S745" i="3" s="1"/>
  <c r="G744" i="3"/>
  <c r="S744" i="3" s="1"/>
  <c r="G743" i="3"/>
  <c r="S743" i="3" s="1"/>
  <c r="G742" i="3"/>
  <c r="S742" i="3" s="1"/>
  <c r="G741" i="3"/>
  <c r="S741" i="3" s="1"/>
  <c r="G740" i="3"/>
  <c r="S740" i="3" s="1"/>
  <c r="G739" i="3"/>
  <c r="S739" i="3" s="1"/>
  <c r="G738" i="3"/>
  <c r="S738" i="3" s="1"/>
  <c r="G737" i="3"/>
  <c r="S737" i="3" s="1"/>
  <c r="G736" i="3"/>
  <c r="S736" i="3" s="1"/>
  <c r="G735" i="3"/>
  <c r="S735" i="3" s="1"/>
  <c r="G734" i="3"/>
  <c r="S734" i="3" s="1"/>
  <c r="G733" i="3"/>
  <c r="S733" i="3" s="1"/>
  <c r="G732" i="3"/>
  <c r="S732" i="3" s="1"/>
  <c r="G731" i="3"/>
  <c r="S731" i="3" s="1"/>
  <c r="G730" i="3"/>
  <c r="S730" i="3" s="1"/>
  <c r="G729" i="3"/>
  <c r="S729" i="3" s="1"/>
  <c r="G728" i="3"/>
  <c r="S728" i="3" s="1"/>
  <c r="G727" i="3"/>
  <c r="S727" i="3" s="1"/>
  <c r="G726" i="3"/>
  <c r="S726" i="3" s="1"/>
  <c r="G725" i="3"/>
  <c r="S725" i="3" s="1"/>
  <c r="G724" i="3"/>
  <c r="S724" i="3" s="1"/>
  <c r="G723" i="3"/>
  <c r="S723" i="3" s="1"/>
  <c r="G722" i="3"/>
  <c r="S722" i="3" s="1"/>
  <c r="G721" i="3"/>
  <c r="S721" i="3" s="1"/>
  <c r="G720" i="3"/>
  <c r="S720" i="3" s="1"/>
  <c r="G719" i="3"/>
  <c r="S719" i="3" s="1"/>
  <c r="G718" i="3"/>
  <c r="S718" i="3" s="1"/>
  <c r="G717" i="3"/>
  <c r="S717" i="3" s="1"/>
  <c r="G716" i="3"/>
  <c r="S716" i="3" s="1"/>
  <c r="G715" i="3"/>
  <c r="S715" i="3" s="1"/>
  <c r="G714" i="3"/>
  <c r="S714" i="3" s="1"/>
  <c r="G713" i="3"/>
  <c r="S713" i="3" s="1"/>
  <c r="G712" i="3"/>
  <c r="S712" i="3" s="1"/>
  <c r="G711" i="3"/>
  <c r="S711" i="3" s="1"/>
  <c r="G710" i="3"/>
  <c r="S710" i="3" s="1"/>
  <c r="G709" i="3"/>
  <c r="S709" i="3" s="1"/>
  <c r="G708" i="3"/>
  <c r="S708" i="3" s="1"/>
  <c r="G707" i="3"/>
  <c r="S707" i="3" s="1"/>
  <c r="G706" i="3"/>
  <c r="S706" i="3" s="1"/>
  <c r="G705" i="3"/>
  <c r="S705" i="3" s="1"/>
  <c r="G704" i="3"/>
  <c r="S704" i="3" s="1"/>
  <c r="G703" i="3"/>
  <c r="S703" i="3" s="1"/>
  <c r="G702" i="3"/>
  <c r="S702" i="3" s="1"/>
  <c r="G701" i="3"/>
  <c r="S701" i="3" s="1"/>
  <c r="G700" i="3"/>
  <c r="S700" i="3" s="1"/>
  <c r="G699" i="3"/>
  <c r="S699" i="3" s="1"/>
  <c r="G698" i="3"/>
  <c r="S698" i="3" s="1"/>
  <c r="G697" i="3"/>
  <c r="S697" i="3" s="1"/>
  <c r="G696" i="3"/>
  <c r="S696" i="3" s="1"/>
  <c r="G695" i="3"/>
  <c r="S695" i="3" s="1"/>
  <c r="G694" i="3"/>
  <c r="S694" i="3" s="1"/>
  <c r="G693" i="3"/>
  <c r="S693" i="3" s="1"/>
  <c r="G692" i="3"/>
  <c r="S692" i="3" s="1"/>
  <c r="G691" i="3"/>
  <c r="S691" i="3" s="1"/>
  <c r="G690" i="3"/>
  <c r="S690" i="3" s="1"/>
  <c r="G689" i="3"/>
  <c r="S689" i="3" s="1"/>
  <c r="G688" i="3"/>
  <c r="S688" i="3" s="1"/>
  <c r="G687" i="3"/>
  <c r="S687" i="3" s="1"/>
  <c r="G686" i="3"/>
  <c r="S686" i="3" s="1"/>
  <c r="G685" i="3"/>
  <c r="S685" i="3" s="1"/>
  <c r="G684" i="3"/>
  <c r="S684" i="3" s="1"/>
  <c r="G683" i="3"/>
  <c r="S683" i="3" s="1"/>
  <c r="G682" i="3"/>
  <c r="S682" i="3" s="1"/>
  <c r="G681" i="3"/>
  <c r="S681" i="3" s="1"/>
  <c r="G680" i="3"/>
  <c r="S680" i="3" s="1"/>
  <c r="G679" i="3"/>
  <c r="S679" i="3" s="1"/>
  <c r="G678" i="3"/>
  <c r="S678" i="3" s="1"/>
  <c r="G677" i="3"/>
  <c r="S677" i="3" s="1"/>
  <c r="G676" i="3"/>
  <c r="S676" i="3" s="1"/>
  <c r="G675" i="3"/>
  <c r="S675" i="3" s="1"/>
  <c r="G674" i="3"/>
  <c r="S674" i="3" s="1"/>
  <c r="G673" i="3"/>
  <c r="S673" i="3" s="1"/>
  <c r="G672" i="3"/>
  <c r="S672" i="3" s="1"/>
  <c r="G671" i="3"/>
  <c r="S671" i="3" s="1"/>
  <c r="G670" i="3"/>
  <c r="S670" i="3" s="1"/>
  <c r="G669" i="3"/>
  <c r="S669" i="3" s="1"/>
  <c r="G668" i="3"/>
  <c r="S668" i="3" s="1"/>
  <c r="G667" i="3"/>
  <c r="S667" i="3" s="1"/>
  <c r="G666" i="3"/>
  <c r="S666" i="3" s="1"/>
  <c r="G665" i="3"/>
  <c r="S665" i="3" s="1"/>
  <c r="G664" i="3"/>
  <c r="S664" i="3" s="1"/>
  <c r="G663" i="3"/>
  <c r="S663" i="3" s="1"/>
  <c r="G662" i="3"/>
  <c r="S662" i="3" s="1"/>
  <c r="G661" i="3"/>
  <c r="S661" i="3" s="1"/>
  <c r="G660" i="3"/>
  <c r="S660" i="3" s="1"/>
  <c r="G659" i="3"/>
  <c r="S659" i="3" s="1"/>
  <c r="G658" i="3"/>
  <c r="S658" i="3" s="1"/>
  <c r="G657" i="3"/>
  <c r="S657" i="3" s="1"/>
  <c r="G656" i="3"/>
  <c r="S656" i="3" s="1"/>
  <c r="G655" i="3"/>
  <c r="S655" i="3" s="1"/>
  <c r="G654" i="3"/>
  <c r="S654" i="3" s="1"/>
  <c r="G653" i="3"/>
  <c r="S653" i="3" s="1"/>
  <c r="G652" i="3"/>
  <c r="S652" i="3" s="1"/>
  <c r="G651" i="3"/>
  <c r="S651" i="3" s="1"/>
  <c r="G650" i="3"/>
  <c r="S650" i="3" s="1"/>
  <c r="G649" i="3"/>
  <c r="S649" i="3" s="1"/>
  <c r="G648" i="3"/>
  <c r="S648" i="3" s="1"/>
  <c r="G647" i="3"/>
  <c r="S647" i="3" s="1"/>
  <c r="G646" i="3"/>
  <c r="S646" i="3" s="1"/>
  <c r="G645" i="3"/>
  <c r="S645" i="3" s="1"/>
  <c r="G644" i="3"/>
  <c r="S644" i="3" s="1"/>
  <c r="G643" i="3"/>
  <c r="S643" i="3" s="1"/>
  <c r="G642" i="3"/>
  <c r="S642" i="3" s="1"/>
  <c r="G641" i="3"/>
  <c r="S641" i="3" s="1"/>
  <c r="G640" i="3"/>
  <c r="S640" i="3" s="1"/>
  <c r="G639" i="3"/>
  <c r="S639" i="3" s="1"/>
  <c r="G638" i="3"/>
  <c r="S638" i="3" s="1"/>
  <c r="G637" i="3"/>
  <c r="S637" i="3" s="1"/>
  <c r="G636" i="3"/>
  <c r="S636" i="3" s="1"/>
  <c r="G635" i="3"/>
  <c r="S635" i="3" s="1"/>
  <c r="G634" i="3"/>
  <c r="S634" i="3" s="1"/>
  <c r="G633" i="3"/>
  <c r="S633" i="3" s="1"/>
  <c r="G632" i="3"/>
  <c r="S632" i="3" s="1"/>
  <c r="G631" i="3"/>
  <c r="S631" i="3" s="1"/>
  <c r="G630" i="3"/>
  <c r="S630" i="3" s="1"/>
  <c r="G629" i="3"/>
  <c r="S629" i="3" s="1"/>
  <c r="G628" i="3"/>
  <c r="S628" i="3" s="1"/>
  <c r="G627" i="3"/>
  <c r="S627" i="3" s="1"/>
  <c r="G626" i="3"/>
  <c r="S626" i="3" s="1"/>
  <c r="G625" i="3"/>
  <c r="S625" i="3" s="1"/>
  <c r="G624" i="3"/>
  <c r="S624" i="3" s="1"/>
  <c r="G623" i="3"/>
  <c r="S623" i="3" s="1"/>
  <c r="G622" i="3"/>
  <c r="S622" i="3" s="1"/>
  <c r="G621" i="3"/>
  <c r="S621" i="3" s="1"/>
  <c r="G620" i="3"/>
  <c r="S620" i="3" s="1"/>
  <c r="G619" i="3"/>
  <c r="S619" i="3" s="1"/>
  <c r="G618" i="3"/>
  <c r="S618" i="3" s="1"/>
  <c r="G617" i="3"/>
  <c r="S617" i="3" s="1"/>
  <c r="G616" i="3"/>
  <c r="S616" i="3" s="1"/>
  <c r="G615" i="3"/>
  <c r="S615" i="3" s="1"/>
  <c r="G614" i="3"/>
  <c r="S614" i="3" s="1"/>
  <c r="G613" i="3"/>
  <c r="S613" i="3" s="1"/>
  <c r="G612" i="3"/>
  <c r="S612" i="3" s="1"/>
  <c r="G611" i="3"/>
  <c r="S611" i="3" s="1"/>
  <c r="G610" i="3"/>
  <c r="S610" i="3" s="1"/>
  <c r="G609" i="3"/>
  <c r="S609" i="3" s="1"/>
  <c r="G608" i="3"/>
  <c r="S608" i="3" s="1"/>
  <c r="G607" i="3"/>
  <c r="S607" i="3" s="1"/>
  <c r="G606" i="3"/>
  <c r="S606" i="3" s="1"/>
  <c r="G605" i="3"/>
  <c r="S605" i="3" s="1"/>
  <c r="G604" i="3"/>
  <c r="S604" i="3" s="1"/>
  <c r="G603" i="3"/>
  <c r="S603" i="3" s="1"/>
  <c r="G602" i="3"/>
  <c r="S602" i="3" s="1"/>
  <c r="G601" i="3"/>
  <c r="S601" i="3" s="1"/>
  <c r="G600" i="3"/>
  <c r="S600" i="3" s="1"/>
  <c r="G599" i="3"/>
  <c r="S599" i="3" s="1"/>
  <c r="G598" i="3"/>
  <c r="S598" i="3" s="1"/>
  <c r="G597" i="3"/>
  <c r="S597" i="3" s="1"/>
  <c r="G596" i="3"/>
  <c r="S596" i="3" s="1"/>
  <c r="G595" i="3"/>
  <c r="S595" i="3" s="1"/>
  <c r="G594" i="3"/>
  <c r="S594" i="3" s="1"/>
  <c r="G593" i="3"/>
  <c r="S593" i="3" s="1"/>
  <c r="G592" i="3"/>
  <c r="S592" i="3" s="1"/>
  <c r="G591" i="3"/>
  <c r="S591" i="3" s="1"/>
  <c r="G590" i="3"/>
  <c r="S590" i="3" s="1"/>
  <c r="G589" i="3"/>
  <c r="S589" i="3" s="1"/>
  <c r="G588" i="3"/>
  <c r="S588" i="3" s="1"/>
  <c r="G587" i="3"/>
  <c r="S587" i="3" s="1"/>
  <c r="G586" i="3"/>
  <c r="S586" i="3" s="1"/>
  <c r="G585" i="3"/>
  <c r="S585" i="3" s="1"/>
  <c r="G584" i="3"/>
  <c r="S584" i="3" s="1"/>
  <c r="G583" i="3"/>
  <c r="S583" i="3" s="1"/>
  <c r="G582" i="3"/>
  <c r="S582" i="3" s="1"/>
  <c r="G581" i="3"/>
  <c r="S581" i="3" s="1"/>
  <c r="G580" i="3"/>
  <c r="S580" i="3" s="1"/>
  <c r="G579" i="3"/>
  <c r="S579" i="3" s="1"/>
  <c r="G578" i="3"/>
  <c r="S578" i="3" s="1"/>
  <c r="G577" i="3"/>
  <c r="S577" i="3" s="1"/>
  <c r="G576" i="3"/>
  <c r="S576" i="3" s="1"/>
  <c r="G575" i="3"/>
  <c r="S575" i="3" s="1"/>
  <c r="G574" i="3"/>
  <c r="S574" i="3" s="1"/>
  <c r="G573" i="3"/>
  <c r="S573" i="3" s="1"/>
  <c r="G572" i="3"/>
  <c r="S572" i="3" s="1"/>
  <c r="G571" i="3"/>
  <c r="S571" i="3" s="1"/>
  <c r="G570" i="3"/>
  <c r="S570" i="3" s="1"/>
  <c r="G569" i="3"/>
  <c r="S569" i="3" s="1"/>
  <c r="G568" i="3"/>
  <c r="S568" i="3" s="1"/>
  <c r="G567" i="3"/>
  <c r="S567" i="3" s="1"/>
  <c r="G566" i="3"/>
  <c r="S566" i="3" s="1"/>
  <c r="G565" i="3"/>
  <c r="S565" i="3" s="1"/>
  <c r="G564" i="3"/>
  <c r="S564" i="3" s="1"/>
  <c r="G563" i="3"/>
  <c r="S563" i="3" s="1"/>
  <c r="G562" i="3"/>
  <c r="S562" i="3" s="1"/>
  <c r="G561" i="3"/>
  <c r="S561" i="3" s="1"/>
  <c r="G560" i="3"/>
  <c r="S560" i="3" s="1"/>
  <c r="G559" i="3"/>
  <c r="S559" i="3" s="1"/>
  <c r="G558" i="3"/>
  <c r="S558" i="3" s="1"/>
  <c r="G557" i="3"/>
  <c r="S557" i="3" s="1"/>
  <c r="G556" i="3"/>
  <c r="S556" i="3" s="1"/>
  <c r="G555" i="3"/>
  <c r="S555" i="3" s="1"/>
  <c r="G554" i="3"/>
  <c r="S554" i="3" s="1"/>
  <c r="G553" i="3"/>
  <c r="S553" i="3" s="1"/>
  <c r="G552" i="3"/>
  <c r="S552" i="3" s="1"/>
  <c r="G551" i="3"/>
  <c r="S551" i="3" s="1"/>
  <c r="G550" i="3"/>
  <c r="S550" i="3" s="1"/>
  <c r="G549" i="3"/>
  <c r="S549" i="3" s="1"/>
  <c r="G548" i="3"/>
  <c r="S548" i="3" s="1"/>
  <c r="G547" i="3"/>
  <c r="S547" i="3" s="1"/>
  <c r="G546" i="3"/>
  <c r="S546" i="3" s="1"/>
  <c r="G545" i="3"/>
  <c r="S545" i="3" s="1"/>
  <c r="G544" i="3"/>
  <c r="S544" i="3" s="1"/>
  <c r="G543" i="3"/>
  <c r="S543" i="3" s="1"/>
  <c r="G542" i="3"/>
  <c r="S542" i="3" s="1"/>
  <c r="G541" i="3"/>
  <c r="S541" i="3" s="1"/>
  <c r="G540" i="3"/>
  <c r="S540" i="3" s="1"/>
  <c r="G539" i="3"/>
  <c r="S539" i="3" s="1"/>
  <c r="G538" i="3"/>
  <c r="S538" i="3" s="1"/>
  <c r="G537" i="3"/>
  <c r="S537" i="3" s="1"/>
  <c r="G536" i="3"/>
  <c r="S536" i="3" s="1"/>
  <c r="G535" i="3"/>
  <c r="S535" i="3" s="1"/>
  <c r="G534" i="3"/>
  <c r="S534" i="3" s="1"/>
  <c r="G533" i="3"/>
  <c r="S533" i="3" s="1"/>
  <c r="G532" i="3"/>
  <c r="S532" i="3" s="1"/>
  <c r="G531" i="3"/>
  <c r="S531" i="3" s="1"/>
  <c r="G530" i="3"/>
  <c r="S530" i="3" s="1"/>
  <c r="G529" i="3"/>
  <c r="S529" i="3" s="1"/>
  <c r="G528" i="3"/>
  <c r="S528" i="3" s="1"/>
  <c r="G527" i="3"/>
  <c r="S527" i="3" s="1"/>
  <c r="G526" i="3"/>
  <c r="S526" i="3" s="1"/>
  <c r="G525" i="3"/>
  <c r="S525" i="3" s="1"/>
  <c r="G524" i="3"/>
  <c r="S524" i="3" s="1"/>
  <c r="G523" i="3"/>
  <c r="S523" i="3" s="1"/>
  <c r="G522" i="3"/>
  <c r="S522" i="3" s="1"/>
  <c r="G521" i="3"/>
  <c r="S521" i="3" s="1"/>
  <c r="G520" i="3"/>
  <c r="S520" i="3" s="1"/>
  <c r="G519" i="3"/>
  <c r="S519" i="3" s="1"/>
  <c r="G518" i="3"/>
  <c r="S518" i="3" s="1"/>
  <c r="G517" i="3"/>
  <c r="S517" i="3" s="1"/>
  <c r="G516" i="3"/>
  <c r="S516" i="3" s="1"/>
  <c r="G515" i="3"/>
  <c r="S515" i="3" s="1"/>
  <c r="G514" i="3"/>
  <c r="S514" i="3" s="1"/>
  <c r="G513" i="3"/>
  <c r="S513" i="3" s="1"/>
  <c r="G512" i="3"/>
  <c r="S512" i="3" s="1"/>
  <c r="G511" i="3"/>
  <c r="S511" i="3" s="1"/>
  <c r="G510" i="3"/>
  <c r="S510" i="3" s="1"/>
  <c r="G509" i="3"/>
  <c r="S509" i="3" s="1"/>
  <c r="G508" i="3"/>
  <c r="S508" i="3" s="1"/>
  <c r="G507" i="3"/>
  <c r="S507" i="3" s="1"/>
  <c r="G506" i="3"/>
  <c r="S506" i="3" s="1"/>
  <c r="G505" i="3"/>
  <c r="S505" i="3" s="1"/>
  <c r="G504" i="3"/>
  <c r="S504" i="3" s="1"/>
  <c r="G503" i="3"/>
  <c r="S503" i="3" s="1"/>
  <c r="G502" i="3"/>
  <c r="S502" i="3" s="1"/>
  <c r="G501" i="3"/>
  <c r="S501" i="3" s="1"/>
  <c r="G500" i="3"/>
  <c r="S500" i="3" s="1"/>
  <c r="G499" i="3"/>
  <c r="S499" i="3" s="1"/>
  <c r="G498" i="3"/>
  <c r="S498" i="3" s="1"/>
  <c r="G497" i="3"/>
  <c r="S497" i="3" s="1"/>
  <c r="G496" i="3"/>
  <c r="S496" i="3" s="1"/>
  <c r="G495" i="3"/>
  <c r="S495" i="3" s="1"/>
  <c r="G494" i="3"/>
  <c r="S494" i="3" s="1"/>
  <c r="G493" i="3"/>
  <c r="S493" i="3" s="1"/>
  <c r="G492" i="3"/>
  <c r="S492" i="3" s="1"/>
  <c r="G491" i="3"/>
  <c r="S491" i="3" s="1"/>
  <c r="G490" i="3"/>
  <c r="S490" i="3" s="1"/>
  <c r="G489" i="3"/>
  <c r="S489" i="3" s="1"/>
  <c r="G488" i="3"/>
  <c r="S488" i="3" s="1"/>
  <c r="G487" i="3"/>
  <c r="S487" i="3" s="1"/>
  <c r="G486" i="3"/>
  <c r="S486" i="3" s="1"/>
  <c r="G485" i="3"/>
  <c r="S485" i="3" s="1"/>
  <c r="G484" i="3"/>
  <c r="S484" i="3" s="1"/>
  <c r="G483" i="3"/>
  <c r="S483" i="3" s="1"/>
  <c r="G482" i="3"/>
  <c r="S482" i="3" s="1"/>
  <c r="G481" i="3"/>
  <c r="S481" i="3" s="1"/>
  <c r="G480" i="3"/>
  <c r="S480" i="3" s="1"/>
  <c r="G479" i="3"/>
  <c r="S479" i="3" s="1"/>
  <c r="G478" i="3"/>
  <c r="S478" i="3" s="1"/>
  <c r="G477" i="3"/>
  <c r="S477" i="3" s="1"/>
  <c r="G476" i="3"/>
  <c r="S476" i="3" s="1"/>
  <c r="G475" i="3"/>
  <c r="S475" i="3" s="1"/>
  <c r="G474" i="3"/>
  <c r="S474" i="3" s="1"/>
  <c r="G473" i="3"/>
  <c r="S473" i="3" s="1"/>
  <c r="G472" i="3"/>
  <c r="S472" i="3" s="1"/>
  <c r="G471" i="3"/>
  <c r="S471" i="3" s="1"/>
  <c r="G470" i="3"/>
  <c r="S470" i="3" s="1"/>
  <c r="G469" i="3"/>
  <c r="S469" i="3" s="1"/>
  <c r="G468" i="3"/>
  <c r="S468" i="3" s="1"/>
  <c r="G467" i="3"/>
  <c r="S467" i="3" s="1"/>
  <c r="G466" i="3"/>
  <c r="S466" i="3" s="1"/>
  <c r="G465" i="3"/>
  <c r="S465" i="3" s="1"/>
  <c r="G464" i="3"/>
  <c r="S464" i="3" s="1"/>
  <c r="G463" i="3"/>
  <c r="S463" i="3" s="1"/>
  <c r="G462" i="3"/>
  <c r="S462" i="3" s="1"/>
  <c r="G461" i="3"/>
  <c r="S461" i="3" s="1"/>
  <c r="G460" i="3"/>
  <c r="S460" i="3" s="1"/>
  <c r="G459" i="3"/>
  <c r="S459" i="3" s="1"/>
  <c r="G458" i="3"/>
  <c r="S458" i="3" s="1"/>
  <c r="G457" i="3"/>
  <c r="S457" i="3" s="1"/>
  <c r="G456" i="3"/>
  <c r="S456" i="3" s="1"/>
  <c r="G455" i="3"/>
  <c r="S455" i="3" s="1"/>
  <c r="G454" i="3"/>
  <c r="S454" i="3" s="1"/>
  <c r="G453" i="3"/>
  <c r="S453" i="3" s="1"/>
  <c r="G452" i="3"/>
  <c r="S452" i="3" s="1"/>
  <c r="G451" i="3"/>
  <c r="S451" i="3" s="1"/>
  <c r="G450" i="3"/>
  <c r="S450" i="3" s="1"/>
  <c r="G449" i="3"/>
  <c r="S449" i="3" s="1"/>
  <c r="G448" i="3"/>
  <c r="S448" i="3" s="1"/>
  <c r="G447" i="3"/>
  <c r="S447" i="3" s="1"/>
  <c r="G446" i="3"/>
  <c r="S446" i="3" s="1"/>
  <c r="G445" i="3"/>
  <c r="S445" i="3" s="1"/>
  <c r="G444" i="3"/>
  <c r="S444" i="3" s="1"/>
  <c r="G443" i="3"/>
  <c r="S443" i="3" s="1"/>
  <c r="G442" i="3"/>
  <c r="S442" i="3" s="1"/>
  <c r="G441" i="3"/>
  <c r="S441" i="3" s="1"/>
  <c r="G440" i="3"/>
  <c r="S440" i="3" s="1"/>
  <c r="G439" i="3"/>
  <c r="S439" i="3" s="1"/>
  <c r="G438" i="3"/>
  <c r="S438" i="3" s="1"/>
  <c r="G437" i="3"/>
  <c r="S437" i="3" s="1"/>
  <c r="G436" i="3"/>
  <c r="S436" i="3" s="1"/>
  <c r="G435" i="3"/>
  <c r="S435" i="3" s="1"/>
  <c r="G434" i="3"/>
  <c r="S434" i="3" s="1"/>
  <c r="G433" i="3"/>
  <c r="S433" i="3" s="1"/>
  <c r="G432" i="3"/>
  <c r="S432" i="3" s="1"/>
  <c r="G431" i="3"/>
  <c r="S431" i="3" s="1"/>
  <c r="G430" i="3"/>
  <c r="S430" i="3" s="1"/>
  <c r="G429" i="3"/>
  <c r="S429" i="3" s="1"/>
  <c r="G428" i="3"/>
  <c r="S428" i="3" s="1"/>
  <c r="G427" i="3"/>
  <c r="S427" i="3" s="1"/>
  <c r="G426" i="3"/>
  <c r="S426" i="3" s="1"/>
  <c r="G425" i="3"/>
  <c r="S425" i="3" s="1"/>
  <c r="G424" i="3"/>
  <c r="S424" i="3" s="1"/>
  <c r="G423" i="3"/>
  <c r="S423" i="3" s="1"/>
  <c r="G422" i="3"/>
  <c r="S422" i="3" s="1"/>
  <c r="G421" i="3"/>
  <c r="S421" i="3" s="1"/>
  <c r="G420" i="3"/>
  <c r="S420" i="3" s="1"/>
  <c r="G419" i="3"/>
  <c r="S419" i="3" s="1"/>
  <c r="G418" i="3"/>
  <c r="S418" i="3" s="1"/>
  <c r="G417" i="3"/>
  <c r="S417" i="3" s="1"/>
  <c r="G416" i="3"/>
  <c r="S416" i="3" s="1"/>
  <c r="G415" i="3"/>
  <c r="S415" i="3" s="1"/>
  <c r="G414" i="3"/>
  <c r="S414" i="3" s="1"/>
  <c r="G413" i="3"/>
  <c r="S413" i="3" s="1"/>
  <c r="G412" i="3"/>
  <c r="S412" i="3" s="1"/>
  <c r="G411" i="3"/>
  <c r="S411" i="3" s="1"/>
  <c r="G410" i="3"/>
  <c r="S410" i="3" s="1"/>
  <c r="G409" i="3"/>
  <c r="S409" i="3" s="1"/>
  <c r="G408" i="3"/>
  <c r="S408" i="3" s="1"/>
  <c r="G407" i="3"/>
  <c r="S407" i="3" s="1"/>
  <c r="G406" i="3"/>
  <c r="S406" i="3" s="1"/>
  <c r="G405" i="3"/>
  <c r="S405" i="3" s="1"/>
  <c r="G404" i="3"/>
  <c r="S404" i="3" s="1"/>
  <c r="G403" i="3"/>
  <c r="S403" i="3" s="1"/>
  <c r="G402" i="3"/>
  <c r="S402" i="3" s="1"/>
  <c r="G401" i="3"/>
  <c r="S401" i="3" s="1"/>
  <c r="G400" i="3"/>
  <c r="S400" i="3" s="1"/>
  <c r="G399" i="3"/>
  <c r="S399" i="3" s="1"/>
  <c r="G398" i="3"/>
  <c r="S398" i="3" s="1"/>
  <c r="G397" i="3"/>
  <c r="S397" i="3" s="1"/>
  <c r="G396" i="3"/>
  <c r="S396" i="3" s="1"/>
  <c r="G395" i="3"/>
  <c r="S395" i="3" s="1"/>
  <c r="G394" i="3"/>
  <c r="S394" i="3" s="1"/>
  <c r="G393" i="3"/>
  <c r="S393" i="3" s="1"/>
  <c r="G392" i="3"/>
  <c r="S392" i="3" s="1"/>
  <c r="G391" i="3"/>
  <c r="S391" i="3" s="1"/>
  <c r="G390" i="3"/>
  <c r="S390" i="3" s="1"/>
  <c r="G389" i="3"/>
  <c r="S389" i="3" s="1"/>
  <c r="G388" i="3"/>
  <c r="S388" i="3" s="1"/>
  <c r="G387" i="3"/>
  <c r="S387" i="3" s="1"/>
  <c r="G386" i="3"/>
  <c r="S386" i="3" s="1"/>
  <c r="G385" i="3"/>
  <c r="S385" i="3" s="1"/>
  <c r="G384" i="3"/>
  <c r="S384" i="3" s="1"/>
  <c r="G383" i="3"/>
  <c r="S383" i="3" s="1"/>
  <c r="G382" i="3"/>
  <c r="S382" i="3" s="1"/>
  <c r="G381" i="3"/>
  <c r="S381" i="3" s="1"/>
  <c r="G380" i="3"/>
  <c r="S380" i="3" s="1"/>
  <c r="G379" i="3"/>
  <c r="S379" i="3" s="1"/>
  <c r="G378" i="3"/>
  <c r="S378" i="3" s="1"/>
  <c r="G377" i="3"/>
  <c r="S377" i="3" s="1"/>
  <c r="G376" i="3"/>
  <c r="S376" i="3" s="1"/>
  <c r="G375" i="3"/>
  <c r="S375" i="3" s="1"/>
  <c r="G374" i="3"/>
  <c r="S374" i="3" s="1"/>
  <c r="G373" i="3"/>
  <c r="S373" i="3" s="1"/>
  <c r="G372" i="3"/>
  <c r="S372" i="3" s="1"/>
  <c r="G371" i="3"/>
  <c r="S371" i="3" s="1"/>
  <c r="G370" i="3"/>
  <c r="S370" i="3" s="1"/>
  <c r="G369" i="3"/>
  <c r="S369" i="3" s="1"/>
  <c r="G368" i="3"/>
  <c r="S368" i="3" s="1"/>
  <c r="G367" i="3"/>
  <c r="S367" i="3" s="1"/>
  <c r="G366" i="3"/>
  <c r="S366" i="3" s="1"/>
  <c r="G365" i="3"/>
  <c r="S365" i="3" s="1"/>
  <c r="G364" i="3"/>
  <c r="S364" i="3" s="1"/>
  <c r="G363" i="3"/>
  <c r="S363" i="3" s="1"/>
  <c r="G362" i="3"/>
  <c r="S362" i="3" s="1"/>
  <c r="G361" i="3"/>
  <c r="S361" i="3" s="1"/>
  <c r="G360" i="3"/>
  <c r="S360" i="3" s="1"/>
  <c r="G359" i="3"/>
  <c r="S359" i="3" s="1"/>
  <c r="G358" i="3"/>
  <c r="S358" i="3" s="1"/>
  <c r="G357" i="3"/>
  <c r="S357" i="3" s="1"/>
  <c r="G356" i="3"/>
  <c r="S356" i="3" s="1"/>
  <c r="G355" i="3"/>
  <c r="S355" i="3" s="1"/>
  <c r="G354" i="3"/>
  <c r="S354" i="3" s="1"/>
  <c r="G353" i="3"/>
  <c r="S353" i="3" s="1"/>
  <c r="G352" i="3"/>
  <c r="S352" i="3" s="1"/>
  <c r="G351" i="3"/>
  <c r="S351" i="3" s="1"/>
  <c r="G350" i="3"/>
  <c r="S350" i="3" s="1"/>
  <c r="G349" i="3"/>
  <c r="S349" i="3" s="1"/>
  <c r="G348" i="3"/>
  <c r="S348" i="3" s="1"/>
  <c r="G347" i="3"/>
  <c r="S347" i="3" s="1"/>
  <c r="G346" i="3"/>
  <c r="S346" i="3" s="1"/>
  <c r="G345" i="3"/>
  <c r="S345" i="3" s="1"/>
  <c r="G344" i="3"/>
  <c r="S344" i="3" s="1"/>
  <c r="G343" i="3"/>
  <c r="S343" i="3" s="1"/>
  <c r="G342" i="3"/>
  <c r="S342" i="3" s="1"/>
  <c r="G341" i="3"/>
  <c r="S341" i="3" s="1"/>
  <c r="G340" i="3"/>
  <c r="S340" i="3" s="1"/>
  <c r="G339" i="3"/>
  <c r="S339" i="3" s="1"/>
  <c r="G338" i="3"/>
  <c r="S338" i="3" s="1"/>
  <c r="G337" i="3"/>
  <c r="S337" i="3" s="1"/>
  <c r="G336" i="3"/>
  <c r="S336" i="3" s="1"/>
  <c r="G335" i="3"/>
  <c r="S335" i="3" s="1"/>
  <c r="G334" i="3"/>
  <c r="S334" i="3" s="1"/>
  <c r="G333" i="3"/>
  <c r="S333" i="3" s="1"/>
  <c r="G332" i="3"/>
  <c r="S332" i="3" s="1"/>
  <c r="G331" i="3"/>
  <c r="S331" i="3" s="1"/>
  <c r="G330" i="3"/>
  <c r="S330" i="3" s="1"/>
  <c r="G329" i="3"/>
  <c r="S329" i="3" s="1"/>
  <c r="G328" i="3"/>
  <c r="S328" i="3" s="1"/>
  <c r="G327" i="3"/>
  <c r="S327" i="3" s="1"/>
  <c r="G326" i="3"/>
  <c r="S326" i="3" s="1"/>
  <c r="G325" i="3"/>
  <c r="S325" i="3" s="1"/>
  <c r="G324" i="3"/>
  <c r="S324" i="3" s="1"/>
  <c r="G323" i="3"/>
  <c r="S323" i="3" s="1"/>
  <c r="G322" i="3"/>
  <c r="S322" i="3" s="1"/>
  <c r="G321" i="3"/>
  <c r="S321" i="3" s="1"/>
  <c r="G320" i="3"/>
  <c r="S320" i="3" s="1"/>
  <c r="G319" i="3"/>
  <c r="S319" i="3" s="1"/>
  <c r="G318" i="3"/>
  <c r="S318" i="3" s="1"/>
  <c r="G317" i="3"/>
  <c r="S317" i="3" s="1"/>
  <c r="G316" i="3"/>
  <c r="S316" i="3" s="1"/>
  <c r="G315" i="3"/>
  <c r="S315" i="3" s="1"/>
  <c r="G314" i="3"/>
  <c r="S314" i="3" s="1"/>
  <c r="G313" i="3"/>
  <c r="S313" i="3" s="1"/>
  <c r="G312" i="3"/>
  <c r="S312" i="3" s="1"/>
  <c r="G311" i="3"/>
  <c r="S311" i="3" s="1"/>
  <c r="G310" i="3"/>
  <c r="S310" i="3" s="1"/>
  <c r="G309" i="3"/>
  <c r="S309" i="3" s="1"/>
  <c r="G308" i="3"/>
  <c r="S308" i="3" s="1"/>
  <c r="G307" i="3"/>
  <c r="S307" i="3" s="1"/>
  <c r="G306" i="3"/>
  <c r="S306" i="3" s="1"/>
  <c r="G305" i="3"/>
  <c r="S305" i="3" s="1"/>
  <c r="G304" i="3"/>
  <c r="S304" i="3" s="1"/>
  <c r="G303" i="3"/>
  <c r="S303" i="3" s="1"/>
  <c r="G302" i="3"/>
  <c r="S302" i="3" s="1"/>
  <c r="G301" i="3"/>
  <c r="S301" i="3" s="1"/>
  <c r="G300" i="3"/>
  <c r="S300" i="3" s="1"/>
  <c r="G299" i="3"/>
  <c r="S299" i="3" s="1"/>
  <c r="G298" i="3"/>
  <c r="S298" i="3" s="1"/>
  <c r="G297" i="3"/>
  <c r="S297" i="3" s="1"/>
  <c r="G296" i="3"/>
  <c r="S296" i="3" s="1"/>
  <c r="G295" i="3"/>
  <c r="S295" i="3" s="1"/>
  <c r="G294" i="3"/>
  <c r="S294" i="3" s="1"/>
  <c r="G293" i="3"/>
  <c r="S293" i="3" s="1"/>
  <c r="G292" i="3"/>
  <c r="S292" i="3" s="1"/>
  <c r="G291" i="3"/>
  <c r="S291" i="3" s="1"/>
  <c r="G290" i="3"/>
  <c r="S290" i="3" s="1"/>
  <c r="G289" i="3"/>
  <c r="S289" i="3" s="1"/>
  <c r="G288" i="3"/>
  <c r="S288" i="3" s="1"/>
  <c r="G287" i="3"/>
  <c r="S287" i="3" s="1"/>
  <c r="G286" i="3"/>
  <c r="S286" i="3" s="1"/>
  <c r="G285" i="3"/>
  <c r="S285" i="3" s="1"/>
  <c r="G284" i="3"/>
  <c r="S284" i="3" s="1"/>
  <c r="G283" i="3"/>
  <c r="S283" i="3" s="1"/>
  <c r="G282" i="3"/>
  <c r="S282" i="3" s="1"/>
  <c r="G281" i="3"/>
  <c r="S281" i="3" s="1"/>
  <c r="G280" i="3"/>
  <c r="S280" i="3" s="1"/>
  <c r="G279" i="3"/>
  <c r="S279" i="3" s="1"/>
  <c r="G278" i="3"/>
  <c r="S278" i="3" s="1"/>
  <c r="G277" i="3"/>
  <c r="S277" i="3" s="1"/>
  <c r="G276" i="3"/>
  <c r="S276" i="3" s="1"/>
  <c r="G275" i="3"/>
  <c r="S275" i="3" s="1"/>
  <c r="G274" i="3"/>
  <c r="S274" i="3" s="1"/>
  <c r="G273" i="3"/>
  <c r="S273" i="3" s="1"/>
  <c r="G272" i="3"/>
  <c r="S272" i="3" s="1"/>
  <c r="G271" i="3"/>
  <c r="S271" i="3" s="1"/>
  <c r="G270" i="3"/>
  <c r="S270" i="3" s="1"/>
  <c r="G269" i="3"/>
  <c r="S269" i="3" s="1"/>
  <c r="G268" i="3"/>
  <c r="S268" i="3" s="1"/>
  <c r="G267" i="3"/>
  <c r="S267" i="3" s="1"/>
  <c r="G266" i="3"/>
  <c r="S266" i="3" s="1"/>
  <c r="G265" i="3"/>
  <c r="S265" i="3" s="1"/>
  <c r="G264" i="3"/>
  <c r="S264" i="3" s="1"/>
  <c r="G263" i="3"/>
  <c r="S263" i="3" s="1"/>
  <c r="G262" i="3"/>
  <c r="S262" i="3" s="1"/>
  <c r="G261" i="3"/>
  <c r="S261" i="3" s="1"/>
  <c r="G260" i="3"/>
  <c r="S260" i="3" s="1"/>
  <c r="G259" i="3"/>
  <c r="S259" i="3" s="1"/>
  <c r="G258" i="3"/>
  <c r="S258" i="3" s="1"/>
  <c r="G257" i="3"/>
  <c r="S257" i="3" s="1"/>
  <c r="G256" i="3"/>
  <c r="S256" i="3" s="1"/>
  <c r="G255" i="3"/>
  <c r="S255" i="3" s="1"/>
  <c r="G254" i="3"/>
  <c r="S254" i="3" s="1"/>
  <c r="G253" i="3"/>
  <c r="S253" i="3" s="1"/>
  <c r="G252" i="3"/>
  <c r="S252" i="3" s="1"/>
  <c r="G251" i="3"/>
  <c r="S251" i="3" s="1"/>
  <c r="G250" i="3"/>
  <c r="S250" i="3" s="1"/>
  <c r="G249" i="3"/>
  <c r="S249" i="3" s="1"/>
  <c r="G248" i="3"/>
  <c r="S248" i="3" s="1"/>
  <c r="G247" i="3"/>
  <c r="S247" i="3" s="1"/>
  <c r="G246" i="3"/>
  <c r="S246" i="3" s="1"/>
  <c r="G245" i="3"/>
  <c r="S245" i="3" s="1"/>
  <c r="G244" i="3"/>
  <c r="S244" i="3" s="1"/>
  <c r="G243" i="3"/>
  <c r="S243" i="3" s="1"/>
  <c r="G242" i="3"/>
  <c r="S242" i="3" s="1"/>
  <c r="G241" i="3"/>
  <c r="S241" i="3" s="1"/>
  <c r="G240" i="3"/>
  <c r="S240" i="3" s="1"/>
  <c r="G239" i="3"/>
  <c r="S239" i="3" s="1"/>
  <c r="G238" i="3"/>
  <c r="S238" i="3" s="1"/>
  <c r="G237" i="3"/>
  <c r="S237" i="3" s="1"/>
  <c r="G236" i="3"/>
  <c r="S236" i="3" s="1"/>
  <c r="G235" i="3"/>
  <c r="S235" i="3" s="1"/>
  <c r="G234" i="3"/>
  <c r="S234" i="3" s="1"/>
  <c r="G233" i="3"/>
  <c r="S233" i="3" s="1"/>
  <c r="G232" i="3"/>
  <c r="S232" i="3" s="1"/>
  <c r="G231" i="3"/>
  <c r="S231" i="3" s="1"/>
  <c r="G230" i="3"/>
  <c r="S230" i="3" s="1"/>
  <c r="G229" i="3"/>
  <c r="S229" i="3" s="1"/>
  <c r="G228" i="3"/>
  <c r="S228" i="3" s="1"/>
  <c r="G227" i="3"/>
  <c r="S227" i="3" s="1"/>
  <c r="G226" i="3"/>
  <c r="S226" i="3" s="1"/>
  <c r="G225" i="3"/>
  <c r="S225" i="3" s="1"/>
  <c r="G224" i="3"/>
  <c r="S224" i="3" s="1"/>
  <c r="G223" i="3"/>
  <c r="S223" i="3" s="1"/>
  <c r="G222" i="3"/>
  <c r="S222" i="3" s="1"/>
  <c r="G221" i="3"/>
  <c r="S221" i="3" s="1"/>
  <c r="G220" i="3"/>
  <c r="S220" i="3" s="1"/>
  <c r="G219" i="3"/>
  <c r="S219" i="3" s="1"/>
  <c r="G218" i="3"/>
  <c r="S218" i="3" s="1"/>
  <c r="G217" i="3"/>
  <c r="S217" i="3" s="1"/>
  <c r="G216" i="3"/>
  <c r="S216" i="3" s="1"/>
  <c r="G215" i="3"/>
  <c r="S215" i="3" s="1"/>
  <c r="G214" i="3"/>
  <c r="S214" i="3" s="1"/>
  <c r="G213" i="3"/>
  <c r="S213" i="3" s="1"/>
  <c r="G212" i="3"/>
  <c r="S212" i="3" s="1"/>
  <c r="G211" i="3"/>
  <c r="S211" i="3" s="1"/>
  <c r="G210" i="3"/>
  <c r="S210" i="3" s="1"/>
  <c r="G209" i="3"/>
  <c r="S209" i="3" s="1"/>
  <c r="G208" i="3"/>
  <c r="S208" i="3" s="1"/>
  <c r="G207" i="3"/>
  <c r="S207" i="3" s="1"/>
  <c r="G206" i="3"/>
  <c r="S206" i="3" s="1"/>
  <c r="G205" i="3"/>
  <c r="S205" i="3" s="1"/>
  <c r="G204" i="3"/>
  <c r="S204" i="3" s="1"/>
  <c r="G203" i="3"/>
  <c r="S203" i="3" s="1"/>
  <c r="G202" i="3"/>
  <c r="S202" i="3" s="1"/>
  <c r="G201" i="3"/>
  <c r="S201" i="3" s="1"/>
  <c r="G200" i="3"/>
  <c r="S200" i="3" s="1"/>
  <c r="G199" i="3"/>
  <c r="S199" i="3" s="1"/>
  <c r="G198" i="3"/>
  <c r="S198" i="3" s="1"/>
  <c r="G197" i="3"/>
  <c r="S197" i="3" s="1"/>
  <c r="G196" i="3"/>
  <c r="S196" i="3" s="1"/>
  <c r="G195" i="3"/>
  <c r="S195" i="3" s="1"/>
  <c r="G194" i="3"/>
  <c r="S194" i="3" s="1"/>
  <c r="G193" i="3"/>
  <c r="S193" i="3" s="1"/>
  <c r="G192" i="3"/>
  <c r="S192" i="3" s="1"/>
  <c r="G191" i="3"/>
  <c r="S191" i="3" s="1"/>
  <c r="G190" i="3"/>
  <c r="S190" i="3" s="1"/>
  <c r="G189" i="3"/>
  <c r="S189" i="3" s="1"/>
  <c r="G188" i="3"/>
  <c r="S188" i="3" s="1"/>
  <c r="G187" i="3"/>
  <c r="S187" i="3" s="1"/>
  <c r="G186" i="3"/>
  <c r="S186" i="3" s="1"/>
  <c r="G185" i="3"/>
  <c r="S185" i="3" s="1"/>
  <c r="G184" i="3"/>
  <c r="S184" i="3" s="1"/>
  <c r="G183" i="3"/>
  <c r="S183" i="3" s="1"/>
  <c r="G182" i="3"/>
  <c r="S182" i="3" s="1"/>
  <c r="G181" i="3"/>
  <c r="S181" i="3" s="1"/>
  <c r="G180" i="3"/>
  <c r="S180" i="3" s="1"/>
  <c r="G179" i="3"/>
  <c r="S179" i="3" s="1"/>
  <c r="G178" i="3"/>
  <c r="S178" i="3" s="1"/>
  <c r="G177" i="3"/>
  <c r="S177" i="3" s="1"/>
  <c r="G176" i="3"/>
  <c r="S176" i="3" s="1"/>
  <c r="G175" i="3"/>
  <c r="S175" i="3" s="1"/>
  <c r="G174" i="3"/>
  <c r="S174" i="3" s="1"/>
  <c r="G173" i="3"/>
  <c r="S173" i="3" s="1"/>
  <c r="G172" i="3"/>
  <c r="S172" i="3" s="1"/>
  <c r="G171" i="3"/>
  <c r="S171" i="3" s="1"/>
  <c r="G170" i="3"/>
  <c r="S170" i="3" s="1"/>
  <c r="G169" i="3"/>
  <c r="S169" i="3" s="1"/>
  <c r="G168" i="3"/>
  <c r="S168" i="3" s="1"/>
  <c r="G167" i="3"/>
  <c r="S167" i="3" s="1"/>
  <c r="G166" i="3"/>
  <c r="S166" i="3" s="1"/>
  <c r="G165" i="3"/>
  <c r="S165" i="3" s="1"/>
  <c r="G164" i="3"/>
  <c r="S164" i="3" s="1"/>
  <c r="G163" i="3"/>
  <c r="S163" i="3" s="1"/>
  <c r="G162" i="3"/>
  <c r="S162" i="3" s="1"/>
  <c r="G161" i="3"/>
  <c r="S161" i="3" s="1"/>
  <c r="G160" i="3"/>
  <c r="S160" i="3" s="1"/>
  <c r="G159" i="3"/>
  <c r="S159" i="3" s="1"/>
  <c r="G158" i="3"/>
  <c r="S158" i="3" s="1"/>
  <c r="G157" i="3"/>
  <c r="S157" i="3" s="1"/>
  <c r="G156" i="3"/>
  <c r="S156" i="3" s="1"/>
  <c r="G155" i="3"/>
  <c r="S155" i="3" s="1"/>
  <c r="G154" i="3"/>
  <c r="S154" i="3" s="1"/>
  <c r="G153" i="3"/>
  <c r="S153" i="3" s="1"/>
  <c r="G152" i="3"/>
  <c r="S152" i="3" s="1"/>
  <c r="G151" i="3"/>
  <c r="S151" i="3" s="1"/>
  <c r="G150" i="3"/>
  <c r="S150" i="3" s="1"/>
  <c r="G149" i="3"/>
  <c r="S149" i="3" s="1"/>
  <c r="G148" i="3"/>
  <c r="S148" i="3" s="1"/>
  <c r="G147" i="3"/>
  <c r="S147" i="3" s="1"/>
  <c r="G146" i="3"/>
  <c r="S146" i="3" s="1"/>
  <c r="G145" i="3"/>
  <c r="S145" i="3" s="1"/>
  <c r="G144" i="3"/>
  <c r="S144" i="3" s="1"/>
  <c r="G143" i="3"/>
  <c r="S143" i="3" s="1"/>
  <c r="G142" i="3"/>
  <c r="S142" i="3" s="1"/>
  <c r="G141" i="3"/>
  <c r="S141" i="3" s="1"/>
  <c r="G140" i="3"/>
  <c r="S140" i="3" s="1"/>
  <c r="G139" i="3"/>
  <c r="S139" i="3" s="1"/>
  <c r="G138" i="3"/>
  <c r="S138" i="3" s="1"/>
  <c r="G137" i="3"/>
  <c r="S137" i="3" s="1"/>
  <c r="G136" i="3"/>
  <c r="S136" i="3" s="1"/>
  <c r="G135" i="3"/>
  <c r="S135" i="3" s="1"/>
  <c r="G134" i="3"/>
  <c r="S134" i="3" s="1"/>
  <c r="G133" i="3"/>
  <c r="S133" i="3" s="1"/>
  <c r="G132" i="3"/>
  <c r="S132" i="3" s="1"/>
  <c r="G131" i="3"/>
  <c r="S131" i="3" s="1"/>
  <c r="G130" i="3"/>
  <c r="S130" i="3" s="1"/>
  <c r="G129" i="3"/>
  <c r="S129" i="3" s="1"/>
  <c r="G128" i="3"/>
  <c r="S128" i="3" s="1"/>
  <c r="G127" i="3"/>
  <c r="S127" i="3" s="1"/>
  <c r="G126" i="3"/>
  <c r="S126" i="3" s="1"/>
  <c r="G125" i="3"/>
  <c r="S125" i="3" s="1"/>
  <c r="G124" i="3"/>
  <c r="S124" i="3" s="1"/>
  <c r="G123" i="3"/>
  <c r="S123" i="3" s="1"/>
  <c r="G122" i="3"/>
  <c r="S122" i="3" s="1"/>
  <c r="G121" i="3"/>
  <c r="S121" i="3" s="1"/>
  <c r="G120" i="3"/>
  <c r="S120" i="3" s="1"/>
  <c r="G119" i="3"/>
  <c r="S119" i="3" s="1"/>
  <c r="G118" i="3"/>
  <c r="S118" i="3" s="1"/>
  <c r="G117" i="3"/>
  <c r="S117" i="3" s="1"/>
  <c r="G116" i="3"/>
  <c r="S116" i="3" s="1"/>
  <c r="G115" i="3"/>
  <c r="S115" i="3" s="1"/>
  <c r="G114" i="3"/>
  <c r="S114" i="3" s="1"/>
  <c r="G113" i="3"/>
  <c r="S113" i="3" s="1"/>
  <c r="G112" i="3"/>
  <c r="S112" i="3" s="1"/>
  <c r="G111" i="3"/>
  <c r="S111" i="3" s="1"/>
  <c r="G110" i="3"/>
  <c r="S110" i="3" s="1"/>
  <c r="G109" i="3"/>
  <c r="S109" i="3" s="1"/>
  <c r="G108" i="3"/>
  <c r="S108" i="3" s="1"/>
  <c r="G107" i="3"/>
  <c r="S107" i="3" s="1"/>
  <c r="G106" i="3"/>
  <c r="S106" i="3" s="1"/>
  <c r="G105" i="3"/>
  <c r="S105" i="3" s="1"/>
  <c r="G104" i="3"/>
  <c r="S104" i="3" s="1"/>
  <c r="G103" i="3"/>
  <c r="S103" i="3" s="1"/>
  <c r="G102" i="3"/>
  <c r="S102" i="3" s="1"/>
  <c r="G101" i="3"/>
  <c r="S101" i="3" s="1"/>
  <c r="G100" i="3"/>
  <c r="S100" i="3" s="1"/>
  <c r="G99" i="3"/>
  <c r="S99" i="3" s="1"/>
  <c r="G98" i="3"/>
  <c r="S98" i="3" s="1"/>
  <c r="G97" i="3"/>
  <c r="S97" i="3" s="1"/>
  <c r="G96" i="3"/>
  <c r="S96" i="3" s="1"/>
  <c r="G95" i="3"/>
  <c r="S95" i="3" s="1"/>
  <c r="G94" i="3"/>
  <c r="S94" i="3" s="1"/>
  <c r="G93" i="3"/>
  <c r="S93" i="3" s="1"/>
  <c r="G92" i="3"/>
  <c r="S92" i="3" s="1"/>
  <c r="G91" i="3"/>
  <c r="S91" i="3" s="1"/>
  <c r="G90" i="3"/>
  <c r="S90" i="3" s="1"/>
  <c r="G89" i="3"/>
  <c r="S89" i="3" s="1"/>
  <c r="G88" i="3"/>
  <c r="S88" i="3" s="1"/>
  <c r="G87" i="3"/>
  <c r="S87" i="3" s="1"/>
  <c r="G86" i="3"/>
  <c r="S86" i="3" s="1"/>
  <c r="G85" i="3"/>
  <c r="S85" i="3" s="1"/>
  <c r="G84" i="3"/>
  <c r="S84" i="3" s="1"/>
  <c r="G83" i="3"/>
  <c r="S83" i="3" s="1"/>
  <c r="G82" i="3"/>
  <c r="S82" i="3" s="1"/>
  <c r="G81" i="3"/>
  <c r="S81" i="3" s="1"/>
  <c r="G80" i="3"/>
  <c r="S80" i="3" s="1"/>
  <c r="G79" i="3"/>
  <c r="S79" i="3" s="1"/>
  <c r="G78" i="3"/>
  <c r="S78" i="3" s="1"/>
  <c r="G77" i="3"/>
  <c r="S77" i="3" s="1"/>
  <c r="G76" i="3"/>
  <c r="S76" i="3" s="1"/>
  <c r="G75" i="3"/>
  <c r="S75" i="3" s="1"/>
  <c r="G74" i="3"/>
  <c r="S74" i="3" s="1"/>
  <c r="G73" i="3"/>
  <c r="S73" i="3" s="1"/>
  <c r="G72" i="3"/>
  <c r="S72" i="3" s="1"/>
  <c r="G71" i="3"/>
  <c r="S71" i="3" s="1"/>
  <c r="G70" i="3"/>
  <c r="S70" i="3" s="1"/>
  <c r="G69" i="3"/>
  <c r="S69" i="3" s="1"/>
  <c r="G68" i="3"/>
  <c r="S68" i="3" s="1"/>
  <c r="G67" i="3"/>
  <c r="S67" i="3" s="1"/>
  <c r="G66" i="3"/>
  <c r="S66" i="3" s="1"/>
  <c r="G65" i="3"/>
  <c r="S65" i="3" s="1"/>
  <c r="G64" i="3"/>
  <c r="S64" i="3" s="1"/>
  <c r="G63" i="3"/>
  <c r="S63" i="3" s="1"/>
  <c r="G62" i="3"/>
  <c r="S62" i="3" s="1"/>
  <c r="G61" i="3"/>
  <c r="S61" i="3" s="1"/>
  <c r="G60" i="3"/>
  <c r="S60" i="3" s="1"/>
  <c r="G59" i="3"/>
  <c r="S59" i="3" s="1"/>
  <c r="G58" i="3"/>
  <c r="S58" i="3" s="1"/>
  <c r="G57" i="3"/>
  <c r="S57" i="3" s="1"/>
  <c r="G56" i="3"/>
  <c r="S56" i="3" s="1"/>
  <c r="G55" i="3"/>
  <c r="S55" i="3" s="1"/>
  <c r="G54" i="3"/>
  <c r="S54" i="3" s="1"/>
  <c r="G53" i="3"/>
  <c r="S53" i="3" s="1"/>
  <c r="G52" i="3"/>
  <c r="S52" i="3" s="1"/>
  <c r="G51" i="3"/>
  <c r="S51" i="3" s="1"/>
  <c r="G50" i="3"/>
  <c r="S50" i="3" s="1"/>
  <c r="G49" i="3"/>
  <c r="S49" i="3" s="1"/>
  <c r="G48" i="3"/>
  <c r="S48" i="3" s="1"/>
  <c r="G47" i="3"/>
  <c r="S47" i="3" s="1"/>
  <c r="G46" i="3"/>
  <c r="S46" i="3" s="1"/>
  <c r="G45" i="3"/>
  <c r="S45" i="3" s="1"/>
  <c r="G44" i="3"/>
  <c r="S44" i="3" s="1"/>
  <c r="G43" i="3"/>
  <c r="S43" i="3" s="1"/>
  <c r="G42" i="3"/>
  <c r="S42" i="3" s="1"/>
  <c r="G41" i="3"/>
  <c r="S41" i="3" s="1"/>
  <c r="G40" i="3"/>
  <c r="S40" i="3" s="1"/>
  <c r="G39" i="3"/>
  <c r="S39" i="3" s="1"/>
  <c r="G38" i="3"/>
  <c r="S38" i="3" s="1"/>
  <c r="G37" i="3"/>
  <c r="S37" i="3" s="1"/>
  <c r="G36" i="3"/>
  <c r="S36" i="3" s="1"/>
  <c r="G35" i="3"/>
  <c r="S35" i="3" s="1"/>
  <c r="G34" i="3"/>
  <c r="S34" i="3" s="1"/>
  <c r="G33" i="3"/>
  <c r="S33" i="3" s="1"/>
  <c r="G32" i="3"/>
  <c r="S32" i="3" s="1"/>
  <c r="G31" i="3"/>
  <c r="S31" i="3" s="1"/>
  <c r="G30" i="3"/>
  <c r="S30" i="3" s="1"/>
  <c r="G29" i="3"/>
  <c r="S29" i="3" s="1"/>
  <c r="G28" i="3"/>
  <c r="S28" i="3" s="1"/>
  <c r="G27" i="3"/>
  <c r="S27" i="3" s="1"/>
  <c r="G26" i="3"/>
  <c r="S26" i="3" s="1"/>
  <c r="G25" i="3"/>
  <c r="S25" i="3" s="1"/>
  <c r="G24" i="3"/>
  <c r="S24" i="3" s="1"/>
  <c r="G23" i="3"/>
  <c r="S23" i="3" s="1"/>
  <c r="G22" i="3"/>
  <c r="S22" i="3" s="1"/>
  <c r="G21" i="3"/>
  <c r="S21" i="3" s="1"/>
  <c r="G20" i="3"/>
  <c r="S20" i="3" s="1"/>
  <c r="G19" i="3"/>
  <c r="S19" i="3" s="1"/>
  <c r="G18" i="3"/>
  <c r="S18" i="3" s="1"/>
  <c r="G17" i="3"/>
  <c r="S17" i="3" s="1"/>
  <c r="G16" i="3"/>
  <c r="S16" i="3" s="1"/>
  <c r="G15" i="3"/>
  <c r="S15" i="3" s="1"/>
  <c r="G14" i="3"/>
  <c r="S14" i="3" s="1"/>
  <c r="G13" i="3"/>
  <c r="S13" i="3" s="1"/>
  <c r="G12" i="3"/>
  <c r="G11" i="3"/>
  <c r="G10" i="3"/>
  <c r="G9" i="3"/>
  <c r="G8" i="3"/>
  <c r="G7" i="3"/>
  <c r="G6" i="3"/>
  <c r="G5" i="3"/>
  <c r="G4" i="3"/>
  <c r="E1005" i="3" l="1"/>
  <c r="K1014" i="3" s="1"/>
  <c r="D63" i="5" s="1"/>
  <c r="J1050" i="3"/>
  <c r="E96" i="5" s="1"/>
  <c r="K1053" i="3"/>
  <c r="G99" i="5" s="1"/>
  <c r="J1053" i="3"/>
  <c r="E99" i="5" s="1"/>
  <c r="K1050" i="3"/>
  <c r="G96" i="5" s="1"/>
  <c r="E1004" i="3"/>
  <c r="I10" i="5"/>
  <c r="C1008" i="3"/>
  <c r="J4" i="3"/>
  <c r="K4" i="3"/>
  <c r="L4" i="3"/>
  <c r="I4" i="3"/>
  <c r="H4" i="3"/>
  <c r="H5" i="3"/>
  <c r="I5" i="3"/>
  <c r="J5" i="3"/>
  <c r="K5" i="3"/>
  <c r="L5" i="3"/>
  <c r="O5" i="3" s="1"/>
  <c r="H6" i="3"/>
  <c r="I6" i="3"/>
  <c r="J6" i="3"/>
  <c r="K6" i="3"/>
  <c r="L6" i="3"/>
  <c r="O6" i="3" s="1"/>
  <c r="H7" i="3"/>
  <c r="I7" i="3"/>
  <c r="J7" i="3"/>
  <c r="K7" i="3"/>
  <c r="L7" i="3"/>
  <c r="O7" i="3" s="1"/>
  <c r="H8" i="3"/>
  <c r="I8" i="3"/>
  <c r="J8" i="3"/>
  <c r="K8" i="3"/>
  <c r="L8" i="3"/>
  <c r="O8" i="3" s="1"/>
  <c r="H9" i="3"/>
  <c r="I9" i="3"/>
  <c r="J9" i="3"/>
  <c r="K9" i="3"/>
  <c r="L9" i="3"/>
  <c r="O9" i="3" s="1"/>
  <c r="H10" i="3"/>
  <c r="I10" i="3"/>
  <c r="J10" i="3"/>
  <c r="K10" i="3"/>
  <c r="L10" i="3"/>
  <c r="O10" i="3" s="1"/>
  <c r="H11" i="3"/>
  <c r="I11" i="3"/>
  <c r="J11" i="3"/>
  <c r="K11" i="3"/>
  <c r="L11" i="3"/>
  <c r="O11" i="3" s="1"/>
  <c r="H12" i="3"/>
  <c r="I12" i="3"/>
  <c r="J12" i="3"/>
  <c r="K12" i="3"/>
  <c r="L12" i="3"/>
  <c r="O12" i="3" s="1"/>
  <c r="R13" i="3"/>
  <c r="P13" i="3"/>
  <c r="Q13" i="3"/>
  <c r="M13" i="3"/>
  <c r="O13" i="3"/>
  <c r="N13" i="3"/>
  <c r="H13" i="3"/>
  <c r="I13" i="3"/>
  <c r="J13" i="3"/>
  <c r="K13" i="3"/>
  <c r="L13" i="3"/>
  <c r="R14" i="3"/>
  <c r="P14" i="3"/>
  <c r="Q14" i="3"/>
  <c r="M14" i="3"/>
  <c r="O14" i="3"/>
  <c r="N14" i="3"/>
  <c r="H14" i="3"/>
  <c r="I14" i="3"/>
  <c r="J14" i="3"/>
  <c r="K14" i="3"/>
  <c r="L14" i="3"/>
  <c r="R15" i="3"/>
  <c r="P15" i="3"/>
  <c r="Q15" i="3"/>
  <c r="M15" i="3"/>
  <c r="O15" i="3"/>
  <c r="N15" i="3"/>
  <c r="H15" i="3"/>
  <c r="I15" i="3"/>
  <c r="J15" i="3"/>
  <c r="K15" i="3"/>
  <c r="L15" i="3"/>
  <c r="R16" i="3"/>
  <c r="P16" i="3"/>
  <c r="Q16" i="3"/>
  <c r="M16" i="3"/>
  <c r="O16" i="3"/>
  <c r="N16" i="3"/>
  <c r="H16" i="3"/>
  <c r="I16" i="3"/>
  <c r="J16" i="3"/>
  <c r="K16" i="3"/>
  <c r="L16" i="3"/>
  <c r="R17" i="3"/>
  <c r="P17" i="3"/>
  <c r="Q17" i="3"/>
  <c r="M17" i="3"/>
  <c r="O17" i="3"/>
  <c r="N17" i="3"/>
  <c r="H17" i="3"/>
  <c r="I17" i="3"/>
  <c r="J17" i="3"/>
  <c r="K17" i="3"/>
  <c r="L17" i="3"/>
  <c r="R18" i="3"/>
  <c r="P18" i="3"/>
  <c r="Q18" i="3"/>
  <c r="M18" i="3"/>
  <c r="O18" i="3"/>
  <c r="N18" i="3"/>
  <c r="H18" i="3"/>
  <c r="I18" i="3"/>
  <c r="J18" i="3"/>
  <c r="K18" i="3"/>
  <c r="L18" i="3"/>
  <c r="R19" i="3"/>
  <c r="P19" i="3"/>
  <c r="Q19" i="3"/>
  <c r="M19" i="3"/>
  <c r="O19" i="3"/>
  <c r="N19" i="3"/>
  <c r="H19" i="3"/>
  <c r="I19" i="3"/>
  <c r="J19" i="3"/>
  <c r="K19" i="3"/>
  <c r="L19" i="3"/>
  <c r="R20" i="3"/>
  <c r="P20" i="3"/>
  <c r="Q20" i="3"/>
  <c r="M20" i="3"/>
  <c r="O20" i="3"/>
  <c r="N20" i="3"/>
  <c r="H20" i="3"/>
  <c r="I20" i="3"/>
  <c r="J20" i="3"/>
  <c r="K20" i="3"/>
  <c r="L20" i="3"/>
  <c r="R21" i="3"/>
  <c r="P21" i="3"/>
  <c r="Q21" i="3"/>
  <c r="M21" i="3"/>
  <c r="O21" i="3"/>
  <c r="N21" i="3"/>
  <c r="H21" i="3"/>
  <c r="I21" i="3"/>
  <c r="J21" i="3"/>
  <c r="K21" i="3"/>
  <c r="L21" i="3"/>
  <c r="R22" i="3"/>
  <c r="P22" i="3"/>
  <c r="Q22" i="3"/>
  <c r="M22" i="3"/>
  <c r="O22" i="3"/>
  <c r="N22" i="3"/>
  <c r="H22" i="3"/>
  <c r="I22" i="3"/>
  <c r="J22" i="3"/>
  <c r="K22" i="3"/>
  <c r="L22" i="3"/>
  <c r="R23" i="3"/>
  <c r="P23" i="3"/>
  <c r="Q23" i="3"/>
  <c r="M23" i="3"/>
  <c r="O23" i="3"/>
  <c r="N23" i="3"/>
  <c r="H23" i="3"/>
  <c r="I23" i="3"/>
  <c r="J23" i="3"/>
  <c r="K23" i="3"/>
  <c r="L23" i="3"/>
  <c r="R24" i="3"/>
  <c r="P24" i="3"/>
  <c r="Q24" i="3"/>
  <c r="M24" i="3"/>
  <c r="O24" i="3"/>
  <c r="N24" i="3"/>
  <c r="H24" i="3"/>
  <c r="I24" i="3"/>
  <c r="J24" i="3"/>
  <c r="K24" i="3"/>
  <c r="L24" i="3"/>
  <c r="R25" i="3"/>
  <c r="P25" i="3"/>
  <c r="Q25" i="3"/>
  <c r="M25" i="3"/>
  <c r="O25" i="3"/>
  <c r="N25" i="3"/>
  <c r="H25" i="3"/>
  <c r="I25" i="3"/>
  <c r="J25" i="3"/>
  <c r="K25" i="3"/>
  <c r="L25" i="3"/>
  <c r="R26" i="3"/>
  <c r="P26" i="3"/>
  <c r="Q26" i="3"/>
  <c r="M26" i="3"/>
  <c r="O26" i="3"/>
  <c r="N26" i="3"/>
  <c r="H26" i="3"/>
  <c r="I26" i="3"/>
  <c r="J26" i="3"/>
  <c r="K26" i="3"/>
  <c r="L26" i="3"/>
  <c r="R27" i="3"/>
  <c r="P27" i="3"/>
  <c r="Q27" i="3"/>
  <c r="M27" i="3"/>
  <c r="O27" i="3"/>
  <c r="N27" i="3"/>
  <c r="H27" i="3"/>
  <c r="I27" i="3"/>
  <c r="J27" i="3"/>
  <c r="K27" i="3"/>
  <c r="L27" i="3"/>
  <c r="R28" i="3"/>
  <c r="P28" i="3"/>
  <c r="Q28" i="3"/>
  <c r="M28" i="3"/>
  <c r="O28" i="3"/>
  <c r="N28" i="3"/>
  <c r="H28" i="3"/>
  <c r="I28" i="3"/>
  <c r="J28" i="3"/>
  <c r="K28" i="3"/>
  <c r="L28" i="3"/>
  <c r="R29" i="3"/>
  <c r="P29" i="3"/>
  <c r="Q29" i="3"/>
  <c r="M29" i="3"/>
  <c r="O29" i="3"/>
  <c r="N29" i="3"/>
  <c r="H29" i="3"/>
  <c r="I29" i="3"/>
  <c r="J29" i="3"/>
  <c r="K29" i="3"/>
  <c r="L29" i="3"/>
  <c r="R30" i="3"/>
  <c r="P30" i="3"/>
  <c r="Q30" i="3"/>
  <c r="M30" i="3"/>
  <c r="O30" i="3"/>
  <c r="N30" i="3"/>
  <c r="H30" i="3"/>
  <c r="I30" i="3"/>
  <c r="J30" i="3"/>
  <c r="K30" i="3"/>
  <c r="L30" i="3"/>
  <c r="R31" i="3"/>
  <c r="P31" i="3"/>
  <c r="Q31" i="3"/>
  <c r="M31" i="3"/>
  <c r="O31" i="3"/>
  <c r="N31" i="3"/>
  <c r="H31" i="3"/>
  <c r="I31" i="3"/>
  <c r="J31" i="3"/>
  <c r="K31" i="3"/>
  <c r="L31" i="3"/>
  <c r="R32" i="3"/>
  <c r="P32" i="3"/>
  <c r="Q32" i="3"/>
  <c r="M32" i="3"/>
  <c r="O32" i="3"/>
  <c r="N32" i="3"/>
  <c r="H32" i="3"/>
  <c r="I32" i="3"/>
  <c r="J32" i="3"/>
  <c r="K32" i="3"/>
  <c r="L32" i="3"/>
  <c r="R33" i="3"/>
  <c r="P33" i="3"/>
  <c r="Q33" i="3"/>
  <c r="M33" i="3"/>
  <c r="O33" i="3"/>
  <c r="N33" i="3"/>
  <c r="H33" i="3"/>
  <c r="I33" i="3"/>
  <c r="J33" i="3"/>
  <c r="K33" i="3"/>
  <c r="L33" i="3"/>
  <c r="R34" i="3"/>
  <c r="P34" i="3"/>
  <c r="Q34" i="3"/>
  <c r="M34" i="3"/>
  <c r="O34" i="3"/>
  <c r="N34" i="3"/>
  <c r="H34" i="3"/>
  <c r="I34" i="3"/>
  <c r="J34" i="3"/>
  <c r="K34" i="3"/>
  <c r="L34" i="3"/>
  <c r="R35" i="3"/>
  <c r="P35" i="3"/>
  <c r="Q35" i="3"/>
  <c r="M35" i="3"/>
  <c r="O35" i="3"/>
  <c r="N35" i="3"/>
  <c r="H35" i="3"/>
  <c r="I35" i="3"/>
  <c r="J35" i="3"/>
  <c r="K35" i="3"/>
  <c r="L35" i="3"/>
  <c r="R36" i="3"/>
  <c r="P36" i="3"/>
  <c r="Q36" i="3"/>
  <c r="M36" i="3"/>
  <c r="O36" i="3"/>
  <c r="N36" i="3"/>
  <c r="H36" i="3"/>
  <c r="I36" i="3"/>
  <c r="J36" i="3"/>
  <c r="K36" i="3"/>
  <c r="L36" i="3"/>
  <c r="R37" i="3"/>
  <c r="P37" i="3"/>
  <c r="Q37" i="3"/>
  <c r="M37" i="3"/>
  <c r="O37" i="3"/>
  <c r="N37" i="3"/>
  <c r="H37" i="3"/>
  <c r="I37" i="3"/>
  <c r="J37" i="3"/>
  <c r="K37" i="3"/>
  <c r="L37" i="3"/>
  <c r="R38" i="3"/>
  <c r="P38" i="3"/>
  <c r="Q38" i="3"/>
  <c r="M38" i="3"/>
  <c r="O38" i="3"/>
  <c r="N38" i="3"/>
  <c r="H38" i="3"/>
  <c r="I38" i="3"/>
  <c r="J38" i="3"/>
  <c r="K38" i="3"/>
  <c r="L38" i="3"/>
  <c r="R39" i="3"/>
  <c r="P39" i="3"/>
  <c r="Q39" i="3"/>
  <c r="M39" i="3"/>
  <c r="O39" i="3"/>
  <c r="N39" i="3"/>
  <c r="H39" i="3"/>
  <c r="I39" i="3"/>
  <c r="J39" i="3"/>
  <c r="K39" i="3"/>
  <c r="L39" i="3"/>
  <c r="R40" i="3"/>
  <c r="P40" i="3"/>
  <c r="Q40" i="3"/>
  <c r="M40" i="3"/>
  <c r="O40" i="3"/>
  <c r="N40" i="3"/>
  <c r="H40" i="3"/>
  <c r="I40" i="3"/>
  <c r="J40" i="3"/>
  <c r="K40" i="3"/>
  <c r="L40" i="3"/>
  <c r="R41" i="3"/>
  <c r="P41" i="3"/>
  <c r="Q41" i="3"/>
  <c r="M41" i="3"/>
  <c r="O41" i="3"/>
  <c r="N41" i="3"/>
  <c r="H41" i="3"/>
  <c r="I41" i="3"/>
  <c r="J41" i="3"/>
  <c r="K41" i="3"/>
  <c r="L41" i="3"/>
  <c r="R42" i="3"/>
  <c r="P42" i="3"/>
  <c r="Q42" i="3"/>
  <c r="M42" i="3"/>
  <c r="O42" i="3"/>
  <c r="N42" i="3"/>
  <c r="H42" i="3"/>
  <c r="I42" i="3"/>
  <c r="J42" i="3"/>
  <c r="K42" i="3"/>
  <c r="L42" i="3"/>
  <c r="R43" i="3"/>
  <c r="P43" i="3"/>
  <c r="Q43" i="3"/>
  <c r="M43" i="3"/>
  <c r="O43" i="3"/>
  <c r="N43" i="3"/>
  <c r="H43" i="3"/>
  <c r="I43" i="3"/>
  <c r="J43" i="3"/>
  <c r="K43" i="3"/>
  <c r="L43" i="3"/>
  <c r="R44" i="3"/>
  <c r="P44" i="3"/>
  <c r="Q44" i="3"/>
  <c r="M44" i="3"/>
  <c r="O44" i="3"/>
  <c r="N44" i="3"/>
  <c r="H44" i="3"/>
  <c r="I44" i="3"/>
  <c r="J44" i="3"/>
  <c r="K44" i="3"/>
  <c r="L44" i="3"/>
  <c r="R45" i="3"/>
  <c r="P45" i="3"/>
  <c r="Q45" i="3"/>
  <c r="M45" i="3"/>
  <c r="O45" i="3"/>
  <c r="N45" i="3"/>
  <c r="H45" i="3"/>
  <c r="I45" i="3"/>
  <c r="J45" i="3"/>
  <c r="K45" i="3"/>
  <c r="L45" i="3"/>
  <c r="R46" i="3"/>
  <c r="P46" i="3"/>
  <c r="Q46" i="3"/>
  <c r="M46" i="3"/>
  <c r="O46" i="3"/>
  <c r="N46" i="3"/>
  <c r="H46" i="3"/>
  <c r="I46" i="3"/>
  <c r="J46" i="3"/>
  <c r="K46" i="3"/>
  <c r="L46" i="3"/>
  <c r="R47" i="3"/>
  <c r="P47" i="3"/>
  <c r="Q47" i="3"/>
  <c r="M47" i="3"/>
  <c r="O47" i="3"/>
  <c r="N47" i="3"/>
  <c r="H47" i="3"/>
  <c r="I47" i="3"/>
  <c r="J47" i="3"/>
  <c r="K47" i="3"/>
  <c r="L47" i="3"/>
  <c r="R48" i="3"/>
  <c r="P48" i="3"/>
  <c r="Q48" i="3"/>
  <c r="M48" i="3"/>
  <c r="O48" i="3"/>
  <c r="N48" i="3"/>
  <c r="H48" i="3"/>
  <c r="I48" i="3"/>
  <c r="J48" i="3"/>
  <c r="K48" i="3"/>
  <c r="L48" i="3"/>
  <c r="R49" i="3"/>
  <c r="P49" i="3"/>
  <c r="Q49" i="3"/>
  <c r="M49" i="3"/>
  <c r="O49" i="3"/>
  <c r="N49" i="3"/>
  <c r="H49" i="3"/>
  <c r="I49" i="3"/>
  <c r="J49" i="3"/>
  <c r="K49" i="3"/>
  <c r="L49" i="3"/>
  <c r="R50" i="3"/>
  <c r="P50" i="3"/>
  <c r="Q50" i="3"/>
  <c r="M50" i="3"/>
  <c r="O50" i="3"/>
  <c r="N50" i="3"/>
  <c r="H50" i="3"/>
  <c r="I50" i="3"/>
  <c r="J50" i="3"/>
  <c r="K50" i="3"/>
  <c r="L50" i="3"/>
  <c r="R51" i="3"/>
  <c r="P51" i="3"/>
  <c r="Q51" i="3"/>
  <c r="M51" i="3"/>
  <c r="O51" i="3"/>
  <c r="N51" i="3"/>
  <c r="H51" i="3"/>
  <c r="I51" i="3"/>
  <c r="J51" i="3"/>
  <c r="K51" i="3"/>
  <c r="L51" i="3"/>
  <c r="R52" i="3"/>
  <c r="P52" i="3"/>
  <c r="Q52" i="3"/>
  <c r="M52" i="3"/>
  <c r="O52" i="3"/>
  <c r="N52" i="3"/>
  <c r="H52" i="3"/>
  <c r="I52" i="3"/>
  <c r="J52" i="3"/>
  <c r="K52" i="3"/>
  <c r="L52" i="3"/>
  <c r="R53" i="3"/>
  <c r="P53" i="3"/>
  <c r="Q53" i="3"/>
  <c r="M53" i="3"/>
  <c r="O53" i="3"/>
  <c r="N53" i="3"/>
  <c r="H53" i="3"/>
  <c r="I53" i="3"/>
  <c r="J53" i="3"/>
  <c r="K53" i="3"/>
  <c r="L53" i="3"/>
  <c r="R54" i="3"/>
  <c r="P54" i="3"/>
  <c r="Q54" i="3"/>
  <c r="M54" i="3"/>
  <c r="O54" i="3"/>
  <c r="N54" i="3"/>
  <c r="H54" i="3"/>
  <c r="I54" i="3"/>
  <c r="J54" i="3"/>
  <c r="K54" i="3"/>
  <c r="L54" i="3"/>
  <c r="R55" i="3"/>
  <c r="P55" i="3"/>
  <c r="Q55" i="3"/>
  <c r="M55" i="3"/>
  <c r="O55" i="3"/>
  <c r="N55" i="3"/>
  <c r="H55" i="3"/>
  <c r="I55" i="3"/>
  <c r="J55" i="3"/>
  <c r="K55" i="3"/>
  <c r="L55" i="3"/>
  <c r="R56" i="3"/>
  <c r="P56" i="3"/>
  <c r="Q56" i="3"/>
  <c r="M56" i="3"/>
  <c r="O56" i="3"/>
  <c r="N56" i="3"/>
  <c r="H56" i="3"/>
  <c r="I56" i="3"/>
  <c r="J56" i="3"/>
  <c r="K56" i="3"/>
  <c r="L56" i="3"/>
  <c r="R57" i="3"/>
  <c r="P57" i="3"/>
  <c r="Q57" i="3"/>
  <c r="M57" i="3"/>
  <c r="O57" i="3"/>
  <c r="N57" i="3"/>
  <c r="H57" i="3"/>
  <c r="I57" i="3"/>
  <c r="J57" i="3"/>
  <c r="K57" i="3"/>
  <c r="L57" i="3"/>
  <c r="R58" i="3"/>
  <c r="P58" i="3"/>
  <c r="Q58" i="3"/>
  <c r="M58" i="3"/>
  <c r="O58" i="3"/>
  <c r="N58" i="3"/>
  <c r="H58" i="3"/>
  <c r="I58" i="3"/>
  <c r="J58" i="3"/>
  <c r="K58" i="3"/>
  <c r="L58" i="3"/>
  <c r="R59" i="3"/>
  <c r="P59" i="3"/>
  <c r="Q59" i="3"/>
  <c r="M59" i="3"/>
  <c r="O59" i="3"/>
  <c r="N59" i="3"/>
  <c r="H59" i="3"/>
  <c r="I59" i="3"/>
  <c r="J59" i="3"/>
  <c r="K59" i="3"/>
  <c r="L59" i="3"/>
  <c r="R60" i="3"/>
  <c r="P60" i="3"/>
  <c r="Q60" i="3"/>
  <c r="M60" i="3"/>
  <c r="O60" i="3"/>
  <c r="N60" i="3"/>
  <c r="H60" i="3"/>
  <c r="I60" i="3"/>
  <c r="J60" i="3"/>
  <c r="K60" i="3"/>
  <c r="L60" i="3"/>
  <c r="R61" i="3"/>
  <c r="P61" i="3"/>
  <c r="Q61" i="3"/>
  <c r="M61" i="3"/>
  <c r="O61" i="3"/>
  <c r="N61" i="3"/>
  <c r="H61" i="3"/>
  <c r="I61" i="3"/>
  <c r="J61" i="3"/>
  <c r="K61" i="3"/>
  <c r="L61" i="3"/>
  <c r="R62" i="3"/>
  <c r="P62" i="3"/>
  <c r="Q62" i="3"/>
  <c r="M62" i="3"/>
  <c r="O62" i="3"/>
  <c r="N62" i="3"/>
  <c r="H62" i="3"/>
  <c r="I62" i="3"/>
  <c r="J62" i="3"/>
  <c r="K62" i="3"/>
  <c r="L62" i="3"/>
  <c r="R63" i="3"/>
  <c r="P63" i="3"/>
  <c r="Q63" i="3"/>
  <c r="M63" i="3"/>
  <c r="O63" i="3"/>
  <c r="N63" i="3"/>
  <c r="H63" i="3"/>
  <c r="I63" i="3"/>
  <c r="J63" i="3"/>
  <c r="K63" i="3"/>
  <c r="L63" i="3"/>
  <c r="R64" i="3"/>
  <c r="P64" i="3"/>
  <c r="Q64" i="3"/>
  <c r="M64" i="3"/>
  <c r="O64" i="3"/>
  <c r="N64" i="3"/>
  <c r="H64" i="3"/>
  <c r="I64" i="3"/>
  <c r="J64" i="3"/>
  <c r="K64" i="3"/>
  <c r="L64" i="3"/>
  <c r="R65" i="3"/>
  <c r="P65" i="3"/>
  <c r="Q65" i="3"/>
  <c r="M65" i="3"/>
  <c r="O65" i="3"/>
  <c r="N65" i="3"/>
  <c r="H65" i="3"/>
  <c r="I65" i="3"/>
  <c r="J65" i="3"/>
  <c r="K65" i="3"/>
  <c r="L65" i="3"/>
  <c r="R66" i="3"/>
  <c r="P66" i="3"/>
  <c r="Q66" i="3"/>
  <c r="M66" i="3"/>
  <c r="O66" i="3"/>
  <c r="N66" i="3"/>
  <c r="H66" i="3"/>
  <c r="I66" i="3"/>
  <c r="J66" i="3"/>
  <c r="K66" i="3"/>
  <c r="L66" i="3"/>
  <c r="R67" i="3"/>
  <c r="P67" i="3"/>
  <c r="Q67" i="3"/>
  <c r="M67" i="3"/>
  <c r="O67" i="3"/>
  <c r="N67" i="3"/>
  <c r="H67" i="3"/>
  <c r="I67" i="3"/>
  <c r="J67" i="3"/>
  <c r="K67" i="3"/>
  <c r="L67" i="3"/>
  <c r="R68" i="3"/>
  <c r="P68" i="3"/>
  <c r="Q68" i="3"/>
  <c r="M68" i="3"/>
  <c r="O68" i="3"/>
  <c r="N68" i="3"/>
  <c r="H68" i="3"/>
  <c r="I68" i="3"/>
  <c r="J68" i="3"/>
  <c r="K68" i="3"/>
  <c r="L68" i="3"/>
  <c r="R69" i="3"/>
  <c r="P69" i="3"/>
  <c r="Q69" i="3"/>
  <c r="M69" i="3"/>
  <c r="O69" i="3"/>
  <c r="N69" i="3"/>
  <c r="H69" i="3"/>
  <c r="I69" i="3"/>
  <c r="J69" i="3"/>
  <c r="K69" i="3"/>
  <c r="L69" i="3"/>
  <c r="R70" i="3"/>
  <c r="P70" i="3"/>
  <c r="Q70" i="3"/>
  <c r="M70" i="3"/>
  <c r="O70" i="3"/>
  <c r="N70" i="3"/>
  <c r="H70" i="3"/>
  <c r="I70" i="3"/>
  <c r="J70" i="3"/>
  <c r="K70" i="3"/>
  <c r="L70" i="3"/>
  <c r="R71" i="3"/>
  <c r="P71" i="3"/>
  <c r="Q71" i="3"/>
  <c r="M71" i="3"/>
  <c r="O71" i="3"/>
  <c r="N71" i="3"/>
  <c r="H71" i="3"/>
  <c r="I71" i="3"/>
  <c r="J71" i="3"/>
  <c r="K71" i="3"/>
  <c r="L71" i="3"/>
  <c r="R72" i="3"/>
  <c r="P72" i="3"/>
  <c r="Q72" i="3"/>
  <c r="M72" i="3"/>
  <c r="O72" i="3"/>
  <c r="N72" i="3"/>
  <c r="H72" i="3"/>
  <c r="I72" i="3"/>
  <c r="J72" i="3"/>
  <c r="K72" i="3"/>
  <c r="L72" i="3"/>
  <c r="R73" i="3"/>
  <c r="P73" i="3"/>
  <c r="Q73" i="3"/>
  <c r="M73" i="3"/>
  <c r="O73" i="3"/>
  <c r="N73" i="3"/>
  <c r="H73" i="3"/>
  <c r="I73" i="3"/>
  <c r="J73" i="3"/>
  <c r="K73" i="3"/>
  <c r="L73" i="3"/>
  <c r="R74" i="3"/>
  <c r="P74" i="3"/>
  <c r="Q74" i="3"/>
  <c r="M74" i="3"/>
  <c r="O74" i="3"/>
  <c r="N74" i="3"/>
  <c r="H74" i="3"/>
  <c r="I74" i="3"/>
  <c r="J74" i="3"/>
  <c r="K74" i="3"/>
  <c r="L74" i="3"/>
  <c r="R75" i="3"/>
  <c r="P75" i="3"/>
  <c r="Q75" i="3"/>
  <c r="M75" i="3"/>
  <c r="O75" i="3"/>
  <c r="N75" i="3"/>
  <c r="H75" i="3"/>
  <c r="I75" i="3"/>
  <c r="J75" i="3"/>
  <c r="K75" i="3"/>
  <c r="L75" i="3"/>
  <c r="R76" i="3"/>
  <c r="P76" i="3"/>
  <c r="Q76" i="3"/>
  <c r="M76" i="3"/>
  <c r="O76" i="3"/>
  <c r="N76" i="3"/>
  <c r="H76" i="3"/>
  <c r="I76" i="3"/>
  <c r="J76" i="3"/>
  <c r="K76" i="3"/>
  <c r="L76" i="3"/>
  <c r="R77" i="3"/>
  <c r="P77" i="3"/>
  <c r="Q77" i="3"/>
  <c r="M77" i="3"/>
  <c r="O77" i="3"/>
  <c r="N77" i="3"/>
  <c r="H77" i="3"/>
  <c r="I77" i="3"/>
  <c r="J77" i="3"/>
  <c r="K77" i="3"/>
  <c r="L77" i="3"/>
  <c r="R78" i="3"/>
  <c r="P78" i="3"/>
  <c r="Q78" i="3"/>
  <c r="M78" i="3"/>
  <c r="O78" i="3"/>
  <c r="N78" i="3"/>
  <c r="H78" i="3"/>
  <c r="I78" i="3"/>
  <c r="J78" i="3"/>
  <c r="K78" i="3"/>
  <c r="L78" i="3"/>
  <c r="R79" i="3"/>
  <c r="P79" i="3"/>
  <c r="Q79" i="3"/>
  <c r="M79" i="3"/>
  <c r="O79" i="3"/>
  <c r="N79" i="3"/>
  <c r="H79" i="3"/>
  <c r="I79" i="3"/>
  <c r="J79" i="3"/>
  <c r="K79" i="3"/>
  <c r="L79" i="3"/>
  <c r="R80" i="3"/>
  <c r="P80" i="3"/>
  <c r="Q80" i="3"/>
  <c r="M80" i="3"/>
  <c r="O80" i="3"/>
  <c r="N80" i="3"/>
  <c r="H80" i="3"/>
  <c r="I80" i="3"/>
  <c r="J80" i="3"/>
  <c r="K80" i="3"/>
  <c r="L80" i="3"/>
  <c r="R81" i="3"/>
  <c r="P81" i="3"/>
  <c r="Q81" i="3"/>
  <c r="M81" i="3"/>
  <c r="O81" i="3"/>
  <c r="N81" i="3"/>
  <c r="H81" i="3"/>
  <c r="I81" i="3"/>
  <c r="J81" i="3"/>
  <c r="K81" i="3"/>
  <c r="L81" i="3"/>
  <c r="R82" i="3"/>
  <c r="P82" i="3"/>
  <c r="Q82" i="3"/>
  <c r="M82" i="3"/>
  <c r="O82" i="3"/>
  <c r="N82" i="3"/>
  <c r="H82" i="3"/>
  <c r="I82" i="3"/>
  <c r="J82" i="3"/>
  <c r="K82" i="3"/>
  <c r="L82" i="3"/>
  <c r="R83" i="3"/>
  <c r="P83" i="3"/>
  <c r="Q83" i="3"/>
  <c r="M83" i="3"/>
  <c r="O83" i="3"/>
  <c r="N83" i="3"/>
  <c r="H83" i="3"/>
  <c r="I83" i="3"/>
  <c r="J83" i="3"/>
  <c r="K83" i="3"/>
  <c r="L83" i="3"/>
  <c r="R84" i="3"/>
  <c r="P84" i="3"/>
  <c r="Q84" i="3"/>
  <c r="M84" i="3"/>
  <c r="O84" i="3"/>
  <c r="N84" i="3"/>
  <c r="H84" i="3"/>
  <c r="I84" i="3"/>
  <c r="J84" i="3"/>
  <c r="K84" i="3"/>
  <c r="L84" i="3"/>
  <c r="R85" i="3"/>
  <c r="P85" i="3"/>
  <c r="Q85" i="3"/>
  <c r="M85" i="3"/>
  <c r="O85" i="3"/>
  <c r="N85" i="3"/>
  <c r="H85" i="3"/>
  <c r="I85" i="3"/>
  <c r="J85" i="3"/>
  <c r="K85" i="3"/>
  <c r="L85" i="3"/>
  <c r="R86" i="3"/>
  <c r="P86" i="3"/>
  <c r="Q86" i="3"/>
  <c r="M86" i="3"/>
  <c r="O86" i="3"/>
  <c r="N86" i="3"/>
  <c r="H86" i="3"/>
  <c r="I86" i="3"/>
  <c r="J86" i="3"/>
  <c r="K86" i="3"/>
  <c r="L86" i="3"/>
  <c r="R87" i="3"/>
  <c r="P87" i="3"/>
  <c r="Q87" i="3"/>
  <c r="M87" i="3"/>
  <c r="O87" i="3"/>
  <c r="N87" i="3"/>
  <c r="H87" i="3"/>
  <c r="I87" i="3"/>
  <c r="J87" i="3"/>
  <c r="K87" i="3"/>
  <c r="L87" i="3"/>
  <c r="R88" i="3"/>
  <c r="P88" i="3"/>
  <c r="Q88" i="3"/>
  <c r="M88" i="3"/>
  <c r="O88" i="3"/>
  <c r="N88" i="3"/>
  <c r="H88" i="3"/>
  <c r="I88" i="3"/>
  <c r="J88" i="3"/>
  <c r="K88" i="3"/>
  <c r="L88" i="3"/>
  <c r="R89" i="3"/>
  <c r="P89" i="3"/>
  <c r="Q89" i="3"/>
  <c r="M89" i="3"/>
  <c r="O89" i="3"/>
  <c r="N89" i="3"/>
  <c r="H89" i="3"/>
  <c r="I89" i="3"/>
  <c r="J89" i="3"/>
  <c r="K89" i="3"/>
  <c r="L89" i="3"/>
  <c r="R90" i="3"/>
  <c r="P90" i="3"/>
  <c r="Q90" i="3"/>
  <c r="M90" i="3"/>
  <c r="O90" i="3"/>
  <c r="N90" i="3"/>
  <c r="H90" i="3"/>
  <c r="I90" i="3"/>
  <c r="J90" i="3"/>
  <c r="K90" i="3"/>
  <c r="L90" i="3"/>
  <c r="R91" i="3"/>
  <c r="P91" i="3"/>
  <c r="Q91" i="3"/>
  <c r="M91" i="3"/>
  <c r="O91" i="3"/>
  <c r="N91" i="3"/>
  <c r="H91" i="3"/>
  <c r="I91" i="3"/>
  <c r="J91" i="3"/>
  <c r="K91" i="3"/>
  <c r="L91" i="3"/>
  <c r="R92" i="3"/>
  <c r="P92" i="3"/>
  <c r="Q92" i="3"/>
  <c r="M92" i="3"/>
  <c r="O92" i="3"/>
  <c r="N92" i="3"/>
  <c r="H92" i="3"/>
  <c r="I92" i="3"/>
  <c r="J92" i="3"/>
  <c r="K92" i="3"/>
  <c r="L92" i="3"/>
  <c r="R93" i="3"/>
  <c r="P93" i="3"/>
  <c r="Q93" i="3"/>
  <c r="M93" i="3"/>
  <c r="O93" i="3"/>
  <c r="N93" i="3"/>
  <c r="H93" i="3"/>
  <c r="I93" i="3"/>
  <c r="J93" i="3"/>
  <c r="K93" i="3"/>
  <c r="L93" i="3"/>
  <c r="R94" i="3"/>
  <c r="P94" i="3"/>
  <c r="Q94" i="3"/>
  <c r="M94" i="3"/>
  <c r="O94" i="3"/>
  <c r="N94" i="3"/>
  <c r="H94" i="3"/>
  <c r="I94" i="3"/>
  <c r="J94" i="3"/>
  <c r="K94" i="3"/>
  <c r="L94" i="3"/>
  <c r="R95" i="3"/>
  <c r="P95" i="3"/>
  <c r="Q95" i="3"/>
  <c r="M95" i="3"/>
  <c r="O95" i="3"/>
  <c r="N95" i="3"/>
  <c r="H95" i="3"/>
  <c r="I95" i="3"/>
  <c r="J95" i="3"/>
  <c r="K95" i="3"/>
  <c r="L95" i="3"/>
  <c r="R96" i="3"/>
  <c r="P96" i="3"/>
  <c r="Q96" i="3"/>
  <c r="M96" i="3"/>
  <c r="O96" i="3"/>
  <c r="N96" i="3"/>
  <c r="H96" i="3"/>
  <c r="I96" i="3"/>
  <c r="J96" i="3"/>
  <c r="K96" i="3"/>
  <c r="L96" i="3"/>
  <c r="R97" i="3"/>
  <c r="P97" i="3"/>
  <c r="Q97" i="3"/>
  <c r="M97" i="3"/>
  <c r="O97" i="3"/>
  <c r="N97" i="3"/>
  <c r="H97" i="3"/>
  <c r="I97" i="3"/>
  <c r="J97" i="3"/>
  <c r="K97" i="3"/>
  <c r="L97" i="3"/>
  <c r="R98" i="3"/>
  <c r="P98" i="3"/>
  <c r="Q98" i="3"/>
  <c r="M98" i="3"/>
  <c r="O98" i="3"/>
  <c r="N98" i="3"/>
  <c r="H98" i="3"/>
  <c r="I98" i="3"/>
  <c r="J98" i="3"/>
  <c r="K98" i="3"/>
  <c r="L98" i="3"/>
  <c r="R99" i="3"/>
  <c r="P99" i="3"/>
  <c r="Q99" i="3"/>
  <c r="M99" i="3"/>
  <c r="O99" i="3"/>
  <c r="N99" i="3"/>
  <c r="H99" i="3"/>
  <c r="I99" i="3"/>
  <c r="J99" i="3"/>
  <c r="K99" i="3"/>
  <c r="L99" i="3"/>
  <c r="R100" i="3"/>
  <c r="P100" i="3"/>
  <c r="Q100" i="3"/>
  <c r="M100" i="3"/>
  <c r="O100" i="3"/>
  <c r="N100" i="3"/>
  <c r="H100" i="3"/>
  <c r="I100" i="3"/>
  <c r="J100" i="3"/>
  <c r="K100" i="3"/>
  <c r="L100" i="3"/>
  <c r="R101" i="3"/>
  <c r="P101" i="3"/>
  <c r="Q101" i="3"/>
  <c r="M101" i="3"/>
  <c r="O101" i="3"/>
  <c r="N101" i="3"/>
  <c r="H101" i="3"/>
  <c r="I101" i="3"/>
  <c r="J101" i="3"/>
  <c r="K101" i="3"/>
  <c r="L101" i="3"/>
  <c r="R102" i="3"/>
  <c r="P102" i="3"/>
  <c r="Q102" i="3"/>
  <c r="M102" i="3"/>
  <c r="O102" i="3"/>
  <c r="N102" i="3"/>
  <c r="H102" i="3"/>
  <c r="I102" i="3"/>
  <c r="J102" i="3"/>
  <c r="K102" i="3"/>
  <c r="L102" i="3"/>
  <c r="R103" i="3"/>
  <c r="P103" i="3"/>
  <c r="Q103" i="3"/>
  <c r="M103" i="3"/>
  <c r="O103" i="3"/>
  <c r="N103" i="3"/>
  <c r="H103" i="3"/>
  <c r="I103" i="3"/>
  <c r="J103" i="3"/>
  <c r="K103" i="3"/>
  <c r="L103" i="3"/>
  <c r="R104" i="3"/>
  <c r="P104" i="3"/>
  <c r="Q104" i="3"/>
  <c r="M104" i="3"/>
  <c r="O104" i="3"/>
  <c r="N104" i="3"/>
  <c r="H104" i="3"/>
  <c r="I104" i="3"/>
  <c r="J104" i="3"/>
  <c r="K104" i="3"/>
  <c r="L104" i="3"/>
  <c r="R105" i="3"/>
  <c r="P105" i="3"/>
  <c r="Q105" i="3"/>
  <c r="M105" i="3"/>
  <c r="O105" i="3"/>
  <c r="N105" i="3"/>
  <c r="H105" i="3"/>
  <c r="I105" i="3"/>
  <c r="J105" i="3"/>
  <c r="K105" i="3"/>
  <c r="L105" i="3"/>
  <c r="R106" i="3"/>
  <c r="P106" i="3"/>
  <c r="Q106" i="3"/>
  <c r="M106" i="3"/>
  <c r="O106" i="3"/>
  <c r="N106" i="3"/>
  <c r="H106" i="3"/>
  <c r="I106" i="3"/>
  <c r="J106" i="3"/>
  <c r="K106" i="3"/>
  <c r="L106" i="3"/>
  <c r="R107" i="3"/>
  <c r="P107" i="3"/>
  <c r="Q107" i="3"/>
  <c r="M107" i="3"/>
  <c r="O107" i="3"/>
  <c r="N107" i="3"/>
  <c r="H107" i="3"/>
  <c r="I107" i="3"/>
  <c r="J107" i="3"/>
  <c r="K107" i="3"/>
  <c r="L107" i="3"/>
  <c r="R108" i="3"/>
  <c r="P108" i="3"/>
  <c r="Q108" i="3"/>
  <c r="M108" i="3"/>
  <c r="O108" i="3"/>
  <c r="N108" i="3"/>
  <c r="H108" i="3"/>
  <c r="I108" i="3"/>
  <c r="J108" i="3"/>
  <c r="K108" i="3"/>
  <c r="L108" i="3"/>
  <c r="R109" i="3"/>
  <c r="P109" i="3"/>
  <c r="Q109" i="3"/>
  <c r="M109" i="3"/>
  <c r="O109" i="3"/>
  <c r="N109" i="3"/>
  <c r="H109" i="3"/>
  <c r="I109" i="3"/>
  <c r="J109" i="3"/>
  <c r="K109" i="3"/>
  <c r="L109" i="3"/>
  <c r="R110" i="3"/>
  <c r="P110" i="3"/>
  <c r="Q110" i="3"/>
  <c r="M110" i="3"/>
  <c r="O110" i="3"/>
  <c r="N110" i="3"/>
  <c r="H110" i="3"/>
  <c r="I110" i="3"/>
  <c r="J110" i="3"/>
  <c r="K110" i="3"/>
  <c r="L110" i="3"/>
  <c r="R111" i="3"/>
  <c r="P111" i="3"/>
  <c r="Q111" i="3"/>
  <c r="M111" i="3"/>
  <c r="O111" i="3"/>
  <c r="N111" i="3"/>
  <c r="H111" i="3"/>
  <c r="I111" i="3"/>
  <c r="J111" i="3"/>
  <c r="K111" i="3"/>
  <c r="L111" i="3"/>
  <c r="R112" i="3"/>
  <c r="P112" i="3"/>
  <c r="Q112" i="3"/>
  <c r="M112" i="3"/>
  <c r="O112" i="3"/>
  <c r="N112" i="3"/>
  <c r="H112" i="3"/>
  <c r="I112" i="3"/>
  <c r="J112" i="3"/>
  <c r="K112" i="3"/>
  <c r="L112" i="3"/>
  <c r="R113" i="3"/>
  <c r="P113" i="3"/>
  <c r="Q113" i="3"/>
  <c r="M113" i="3"/>
  <c r="O113" i="3"/>
  <c r="N113" i="3"/>
  <c r="H113" i="3"/>
  <c r="I113" i="3"/>
  <c r="J113" i="3"/>
  <c r="K113" i="3"/>
  <c r="L113" i="3"/>
  <c r="R114" i="3"/>
  <c r="P114" i="3"/>
  <c r="Q114" i="3"/>
  <c r="M114" i="3"/>
  <c r="O114" i="3"/>
  <c r="N114" i="3"/>
  <c r="H114" i="3"/>
  <c r="I114" i="3"/>
  <c r="J114" i="3"/>
  <c r="K114" i="3"/>
  <c r="L114" i="3"/>
  <c r="R115" i="3"/>
  <c r="P115" i="3"/>
  <c r="Q115" i="3"/>
  <c r="M115" i="3"/>
  <c r="O115" i="3"/>
  <c r="N115" i="3"/>
  <c r="H115" i="3"/>
  <c r="I115" i="3"/>
  <c r="J115" i="3"/>
  <c r="K115" i="3"/>
  <c r="L115" i="3"/>
  <c r="R116" i="3"/>
  <c r="P116" i="3"/>
  <c r="Q116" i="3"/>
  <c r="M116" i="3"/>
  <c r="O116" i="3"/>
  <c r="N116" i="3"/>
  <c r="H116" i="3"/>
  <c r="I116" i="3"/>
  <c r="J116" i="3"/>
  <c r="K116" i="3"/>
  <c r="L116" i="3"/>
  <c r="R117" i="3"/>
  <c r="P117" i="3"/>
  <c r="Q117" i="3"/>
  <c r="M117" i="3"/>
  <c r="O117" i="3"/>
  <c r="N117" i="3"/>
  <c r="H117" i="3"/>
  <c r="I117" i="3"/>
  <c r="J117" i="3"/>
  <c r="K117" i="3"/>
  <c r="L117" i="3"/>
  <c r="R118" i="3"/>
  <c r="P118" i="3"/>
  <c r="Q118" i="3"/>
  <c r="M118" i="3"/>
  <c r="O118" i="3"/>
  <c r="N118" i="3"/>
  <c r="H118" i="3"/>
  <c r="I118" i="3"/>
  <c r="J118" i="3"/>
  <c r="K118" i="3"/>
  <c r="L118" i="3"/>
  <c r="R119" i="3"/>
  <c r="P119" i="3"/>
  <c r="Q119" i="3"/>
  <c r="M119" i="3"/>
  <c r="O119" i="3"/>
  <c r="N119" i="3"/>
  <c r="H119" i="3"/>
  <c r="I119" i="3"/>
  <c r="J119" i="3"/>
  <c r="K119" i="3"/>
  <c r="L119" i="3"/>
  <c r="R120" i="3"/>
  <c r="P120" i="3"/>
  <c r="Q120" i="3"/>
  <c r="M120" i="3"/>
  <c r="O120" i="3"/>
  <c r="N120" i="3"/>
  <c r="H120" i="3"/>
  <c r="I120" i="3"/>
  <c r="J120" i="3"/>
  <c r="K120" i="3"/>
  <c r="L120" i="3"/>
  <c r="R121" i="3"/>
  <c r="P121" i="3"/>
  <c r="Q121" i="3"/>
  <c r="M121" i="3"/>
  <c r="O121" i="3"/>
  <c r="N121" i="3"/>
  <c r="H121" i="3"/>
  <c r="I121" i="3"/>
  <c r="J121" i="3"/>
  <c r="K121" i="3"/>
  <c r="L121" i="3"/>
  <c r="R122" i="3"/>
  <c r="P122" i="3"/>
  <c r="Q122" i="3"/>
  <c r="M122" i="3"/>
  <c r="O122" i="3"/>
  <c r="N122" i="3"/>
  <c r="H122" i="3"/>
  <c r="I122" i="3"/>
  <c r="J122" i="3"/>
  <c r="K122" i="3"/>
  <c r="L122" i="3"/>
  <c r="R123" i="3"/>
  <c r="P123" i="3"/>
  <c r="Q123" i="3"/>
  <c r="M123" i="3"/>
  <c r="O123" i="3"/>
  <c r="N123" i="3"/>
  <c r="H123" i="3"/>
  <c r="I123" i="3"/>
  <c r="J123" i="3"/>
  <c r="K123" i="3"/>
  <c r="L123" i="3"/>
  <c r="R124" i="3"/>
  <c r="P124" i="3"/>
  <c r="Q124" i="3"/>
  <c r="M124" i="3"/>
  <c r="O124" i="3"/>
  <c r="N124" i="3"/>
  <c r="H124" i="3"/>
  <c r="I124" i="3"/>
  <c r="J124" i="3"/>
  <c r="K124" i="3"/>
  <c r="L124" i="3"/>
  <c r="R125" i="3"/>
  <c r="P125" i="3"/>
  <c r="Q125" i="3"/>
  <c r="M125" i="3"/>
  <c r="O125" i="3"/>
  <c r="N125" i="3"/>
  <c r="H125" i="3"/>
  <c r="I125" i="3"/>
  <c r="J125" i="3"/>
  <c r="K125" i="3"/>
  <c r="L125" i="3"/>
  <c r="R126" i="3"/>
  <c r="P126" i="3"/>
  <c r="Q126" i="3"/>
  <c r="M126" i="3"/>
  <c r="O126" i="3"/>
  <c r="N126" i="3"/>
  <c r="H126" i="3"/>
  <c r="I126" i="3"/>
  <c r="J126" i="3"/>
  <c r="K126" i="3"/>
  <c r="L126" i="3"/>
  <c r="R127" i="3"/>
  <c r="P127" i="3"/>
  <c r="Q127" i="3"/>
  <c r="M127" i="3"/>
  <c r="O127" i="3"/>
  <c r="N127" i="3"/>
  <c r="H127" i="3"/>
  <c r="I127" i="3"/>
  <c r="J127" i="3"/>
  <c r="K127" i="3"/>
  <c r="L127" i="3"/>
  <c r="R128" i="3"/>
  <c r="P128" i="3"/>
  <c r="Q128" i="3"/>
  <c r="M128" i="3"/>
  <c r="O128" i="3"/>
  <c r="N128" i="3"/>
  <c r="H128" i="3"/>
  <c r="I128" i="3"/>
  <c r="J128" i="3"/>
  <c r="K128" i="3"/>
  <c r="L128" i="3"/>
  <c r="R129" i="3"/>
  <c r="P129" i="3"/>
  <c r="Q129" i="3"/>
  <c r="M129" i="3"/>
  <c r="O129" i="3"/>
  <c r="N129" i="3"/>
  <c r="H129" i="3"/>
  <c r="I129" i="3"/>
  <c r="J129" i="3"/>
  <c r="K129" i="3"/>
  <c r="L129" i="3"/>
  <c r="R130" i="3"/>
  <c r="P130" i="3"/>
  <c r="Q130" i="3"/>
  <c r="M130" i="3"/>
  <c r="O130" i="3"/>
  <c r="N130" i="3"/>
  <c r="H130" i="3"/>
  <c r="I130" i="3"/>
  <c r="J130" i="3"/>
  <c r="K130" i="3"/>
  <c r="L130" i="3"/>
  <c r="R131" i="3"/>
  <c r="P131" i="3"/>
  <c r="Q131" i="3"/>
  <c r="M131" i="3"/>
  <c r="O131" i="3"/>
  <c r="N131" i="3"/>
  <c r="H131" i="3"/>
  <c r="I131" i="3"/>
  <c r="J131" i="3"/>
  <c r="K131" i="3"/>
  <c r="L131" i="3"/>
  <c r="R132" i="3"/>
  <c r="P132" i="3"/>
  <c r="Q132" i="3"/>
  <c r="M132" i="3"/>
  <c r="O132" i="3"/>
  <c r="N132" i="3"/>
  <c r="H132" i="3"/>
  <c r="I132" i="3"/>
  <c r="J132" i="3"/>
  <c r="K132" i="3"/>
  <c r="L132" i="3"/>
  <c r="R133" i="3"/>
  <c r="P133" i="3"/>
  <c r="Q133" i="3"/>
  <c r="M133" i="3"/>
  <c r="O133" i="3"/>
  <c r="N133" i="3"/>
  <c r="H133" i="3"/>
  <c r="I133" i="3"/>
  <c r="J133" i="3"/>
  <c r="K133" i="3"/>
  <c r="L133" i="3"/>
  <c r="R134" i="3"/>
  <c r="P134" i="3"/>
  <c r="Q134" i="3"/>
  <c r="M134" i="3"/>
  <c r="O134" i="3"/>
  <c r="N134" i="3"/>
  <c r="H134" i="3"/>
  <c r="I134" i="3"/>
  <c r="J134" i="3"/>
  <c r="K134" i="3"/>
  <c r="L134" i="3"/>
  <c r="R135" i="3"/>
  <c r="P135" i="3"/>
  <c r="Q135" i="3"/>
  <c r="M135" i="3"/>
  <c r="O135" i="3"/>
  <c r="N135" i="3"/>
  <c r="H135" i="3"/>
  <c r="I135" i="3"/>
  <c r="J135" i="3"/>
  <c r="K135" i="3"/>
  <c r="L135" i="3"/>
  <c r="R136" i="3"/>
  <c r="P136" i="3"/>
  <c r="Q136" i="3"/>
  <c r="M136" i="3"/>
  <c r="O136" i="3"/>
  <c r="N136" i="3"/>
  <c r="H136" i="3"/>
  <c r="I136" i="3"/>
  <c r="J136" i="3"/>
  <c r="K136" i="3"/>
  <c r="L136" i="3"/>
  <c r="R137" i="3"/>
  <c r="P137" i="3"/>
  <c r="Q137" i="3"/>
  <c r="M137" i="3"/>
  <c r="O137" i="3"/>
  <c r="N137" i="3"/>
  <c r="H137" i="3"/>
  <c r="I137" i="3"/>
  <c r="J137" i="3"/>
  <c r="K137" i="3"/>
  <c r="L137" i="3"/>
  <c r="R138" i="3"/>
  <c r="P138" i="3"/>
  <c r="Q138" i="3"/>
  <c r="M138" i="3"/>
  <c r="O138" i="3"/>
  <c r="N138" i="3"/>
  <c r="H138" i="3"/>
  <c r="I138" i="3"/>
  <c r="J138" i="3"/>
  <c r="K138" i="3"/>
  <c r="L138" i="3"/>
  <c r="R139" i="3"/>
  <c r="P139" i="3"/>
  <c r="Q139" i="3"/>
  <c r="M139" i="3"/>
  <c r="O139" i="3"/>
  <c r="N139" i="3"/>
  <c r="H139" i="3"/>
  <c r="I139" i="3"/>
  <c r="J139" i="3"/>
  <c r="K139" i="3"/>
  <c r="L139" i="3"/>
  <c r="R140" i="3"/>
  <c r="P140" i="3"/>
  <c r="Q140" i="3"/>
  <c r="M140" i="3"/>
  <c r="O140" i="3"/>
  <c r="N140" i="3"/>
  <c r="H140" i="3"/>
  <c r="I140" i="3"/>
  <c r="J140" i="3"/>
  <c r="K140" i="3"/>
  <c r="L140" i="3"/>
  <c r="R141" i="3"/>
  <c r="P141" i="3"/>
  <c r="Q141" i="3"/>
  <c r="M141" i="3"/>
  <c r="O141" i="3"/>
  <c r="N141" i="3"/>
  <c r="H141" i="3"/>
  <c r="I141" i="3"/>
  <c r="J141" i="3"/>
  <c r="K141" i="3"/>
  <c r="L141" i="3"/>
  <c r="R142" i="3"/>
  <c r="P142" i="3"/>
  <c r="Q142" i="3"/>
  <c r="M142" i="3"/>
  <c r="O142" i="3"/>
  <c r="N142" i="3"/>
  <c r="H142" i="3"/>
  <c r="I142" i="3"/>
  <c r="J142" i="3"/>
  <c r="K142" i="3"/>
  <c r="L142" i="3"/>
  <c r="R143" i="3"/>
  <c r="P143" i="3"/>
  <c r="Q143" i="3"/>
  <c r="M143" i="3"/>
  <c r="O143" i="3"/>
  <c r="N143" i="3"/>
  <c r="H143" i="3"/>
  <c r="I143" i="3"/>
  <c r="J143" i="3"/>
  <c r="K143" i="3"/>
  <c r="L143" i="3"/>
  <c r="R144" i="3"/>
  <c r="P144" i="3"/>
  <c r="Q144" i="3"/>
  <c r="M144" i="3"/>
  <c r="O144" i="3"/>
  <c r="N144" i="3"/>
  <c r="H144" i="3"/>
  <c r="I144" i="3"/>
  <c r="J144" i="3"/>
  <c r="K144" i="3"/>
  <c r="L144" i="3"/>
  <c r="R145" i="3"/>
  <c r="P145" i="3"/>
  <c r="Q145" i="3"/>
  <c r="M145" i="3"/>
  <c r="O145" i="3"/>
  <c r="N145" i="3"/>
  <c r="H145" i="3"/>
  <c r="I145" i="3"/>
  <c r="J145" i="3"/>
  <c r="K145" i="3"/>
  <c r="L145" i="3"/>
  <c r="R146" i="3"/>
  <c r="P146" i="3"/>
  <c r="Q146" i="3"/>
  <c r="M146" i="3"/>
  <c r="O146" i="3"/>
  <c r="N146" i="3"/>
  <c r="H146" i="3"/>
  <c r="I146" i="3"/>
  <c r="J146" i="3"/>
  <c r="K146" i="3"/>
  <c r="L146" i="3"/>
  <c r="R147" i="3"/>
  <c r="P147" i="3"/>
  <c r="Q147" i="3"/>
  <c r="M147" i="3"/>
  <c r="O147" i="3"/>
  <c r="N147" i="3"/>
  <c r="H147" i="3"/>
  <c r="I147" i="3"/>
  <c r="J147" i="3"/>
  <c r="K147" i="3"/>
  <c r="L147" i="3"/>
  <c r="R148" i="3"/>
  <c r="P148" i="3"/>
  <c r="Q148" i="3"/>
  <c r="M148" i="3"/>
  <c r="O148" i="3"/>
  <c r="N148" i="3"/>
  <c r="H148" i="3"/>
  <c r="I148" i="3"/>
  <c r="J148" i="3"/>
  <c r="K148" i="3"/>
  <c r="L148" i="3"/>
  <c r="R149" i="3"/>
  <c r="P149" i="3"/>
  <c r="Q149" i="3"/>
  <c r="M149" i="3"/>
  <c r="O149" i="3"/>
  <c r="N149" i="3"/>
  <c r="H149" i="3"/>
  <c r="I149" i="3"/>
  <c r="J149" i="3"/>
  <c r="K149" i="3"/>
  <c r="L149" i="3"/>
  <c r="R150" i="3"/>
  <c r="P150" i="3"/>
  <c r="Q150" i="3"/>
  <c r="M150" i="3"/>
  <c r="O150" i="3"/>
  <c r="N150" i="3"/>
  <c r="H150" i="3"/>
  <c r="I150" i="3"/>
  <c r="J150" i="3"/>
  <c r="K150" i="3"/>
  <c r="L150" i="3"/>
  <c r="R151" i="3"/>
  <c r="P151" i="3"/>
  <c r="Q151" i="3"/>
  <c r="M151" i="3"/>
  <c r="O151" i="3"/>
  <c r="N151" i="3"/>
  <c r="H151" i="3"/>
  <c r="I151" i="3"/>
  <c r="J151" i="3"/>
  <c r="K151" i="3"/>
  <c r="L151" i="3"/>
  <c r="R152" i="3"/>
  <c r="P152" i="3"/>
  <c r="Q152" i="3"/>
  <c r="M152" i="3"/>
  <c r="O152" i="3"/>
  <c r="N152" i="3"/>
  <c r="H152" i="3"/>
  <c r="I152" i="3"/>
  <c r="J152" i="3"/>
  <c r="K152" i="3"/>
  <c r="L152" i="3"/>
  <c r="R153" i="3"/>
  <c r="P153" i="3"/>
  <c r="Q153" i="3"/>
  <c r="M153" i="3"/>
  <c r="O153" i="3"/>
  <c r="N153" i="3"/>
  <c r="H153" i="3"/>
  <c r="I153" i="3"/>
  <c r="J153" i="3"/>
  <c r="K153" i="3"/>
  <c r="L153" i="3"/>
  <c r="R154" i="3"/>
  <c r="P154" i="3"/>
  <c r="Q154" i="3"/>
  <c r="M154" i="3"/>
  <c r="O154" i="3"/>
  <c r="N154" i="3"/>
  <c r="H154" i="3"/>
  <c r="I154" i="3"/>
  <c r="J154" i="3"/>
  <c r="K154" i="3"/>
  <c r="L154" i="3"/>
  <c r="R155" i="3"/>
  <c r="P155" i="3"/>
  <c r="Q155" i="3"/>
  <c r="M155" i="3"/>
  <c r="O155" i="3"/>
  <c r="N155" i="3"/>
  <c r="H155" i="3"/>
  <c r="I155" i="3"/>
  <c r="J155" i="3"/>
  <c r="K155" i="3"/>
  <c r="L155" i="3"/>
  <c r="R156" i="3"/>
  <c r="P156" i="3"/>
  <c r="Q156" i="3"/>
  <c r="M156" i="3"/>
  <c r="O156" i="3"/>
  <c r="N156" i="3"/>
  <c r="H156" i="3"/>
  <c r="I156" i="3"/>
  <c r="J156" i="3"/>
  <c r="K156" i="3"/>
  <c r="L156" i="3"/>
  <c r="R157" i="3"/>
  <c r="P157" i="3"/>
  <c r="Q157" i="3"/>
  <c r="M157" i="3"/>
  <c r="O157" i="3"/>
  <c r="N157" i="3"/>
  <c r="H157" i="3"/>
  <c r="I157" i="3"/>
  <c r="J157" i="3"/>
  <c r="K157" i="3"/>
  <c r="L157" i="3"/>
  <c r="R158" i="3"/>
  <c r="P158" i="3"/>
  <c r="Q158" i="3"/>
  <c r="M158" i="3"/>
  <c r="O158" i="3"/>
  <c r="N158" i="3"/>
  <c r="H158" i="3"/>
  <c r="I158" i="3"/>
  <c r="J158" i="3"/>
  <c r="K158" i="3"/>
  <c r="L158" i="3"/>
  <c r="R159" i="3"/>
  <c r="P159" i="3"/>
  <c r="Q159" i="3"/>
  <c r="M159" i="3"/>
  <c r="O159" i="3"/>
  <c r="N159" i="3"/>
  <c r="H159" i="3"/>
  <c r="I159" i="3"/>
  <c r="J159" i="3"/>
  <c r="K159" i="3"/>
  <c r="L159" i="3"/>
  <c r="R160" i="3"/>
  <c r="P160" i="3"/>
  <c r="Q160" i="3"/>
  <c r="M160" i="3"/>
  <c r="O160" i="3"/>
  <c r="N160" i="3"/>
  <c r="H160" i="3"/>
  <c r="I160" i="3"/>
  <c r="J160" i="3"/>
  <c r="K160" i="3"/>
  <c r="L160" i="3"/>
  <c r="R161" i="3"/>
  <c r="P161" i="3"/>
  <c r="Q161" i="3"/>
  <c r="M161" i="3"/>
  <c r="O161" i="3"/>
  <c r="N161" i="3"/>
  <c r="H161" i="3"/>
  <c r="I161" i="3"/>
  <c r="J161" i="3"/>
  <c r="K161" i="3"/>
  <c r="L161" i="3"/>
  <c r="R162" i="3"/>
  <c r="P162" i="3"/>
  <c r="Q162" i="3"/>
  <c r="M162" i="3"/>
  <c r="O162" i="3"/>
  <c r="N162" i="3"/>
  <c r="H162" i="3"/>
  <c r="I162" i="3"/>
  <c r="J162" i="3"/>
  <c r="K162" i="3"/>
  <c r="L162" i="3"/>
  <c r="R163" i="3"/>
  <c r="P163" i="3"/>
  <c r="Q163" i="3"/>
  <c r="M163" i="3"/>
  <c r="O163" i="3"/>
  <c r="N163" i="3"/>
  <c r="H163" i="3"/>
  <c r="I163" i="3"/>
  <c r="J163" i="3"/>
  <c r="K163" i="3"/>
  <c r="L163" i="3"/>
  <c r="R164" i="3"/>
  <c r="P164" i="3"/>
  <c r="Q164" i="3"/>
  <c r="M164" i="3"/>
  <c r="O164" i="3"/>
  <c r="N164" i="3"/>
  <c r="H164" i="3"/>
  <c r="I164" i="3"/>
  <c r="J164" i="3"/>
  <c r="K164" i="3"/>
  <c r="L164" i="3"/>
  <c r="R165" i="3"/>
  <c r="P165" i="3"/>
  <c r="Q165" i="3"/>
  <c r="M165" i="3"/>
  <c r="O165" i="3"/>
  <c r="N165" i="3"/>
  <c r="H165" i="3"/>
  <c r="I165" i="3"/>
  <c r="J165" i="3"/>
  <c r="K165" i="3"/>
  <c r="L165" i="3"/>
  <c r="R166" i="3"/>
  <c r="P166" i="3"/>
  <c r="Q166" i="3"/>
  <c r="M166" i="3"/>
  <c r="O166" i="3"/>
  <c r="N166" i="3"/>
  <c r="H166" i="3"/>
  <c r="I166" i="3"/>
  <c r="J166" i="3"/>
  <c r="K166" i="3"/>
  <c r="L166" i="3"/>
  <c r="R167" i="3"/>
  <c r="P167" i="3"/>
  <c r="Q167" i="3"/>
  <c r="M167" i="3"/>
  <c r="O167" i="3"/>
  <c r="N167" i="3"/>
  <c r="H167" i="3"/>
  <c r="I167" i="3"/>
  <c r="J167" i="3"/>
  <c r="K167" i="3"/>
  <c r="L167" i="3"/>
  <c r="R168" i="3"/>
  <c r="P168" i="3"/>
  <c r="Q168" i="3"/>
  <c r="M168" i="3"/>
  <c r="O168" i="3"/>
  <c r="N168" i="3"/>
  <c r="H168" i="3"/>
  <c r="I168" i="3"/>
  <c r="J168" i="3"/>
  <c r="K168" i="3"/>
  <c r="L168" i="3"/>
  <c r="R169" i="3"/>
  <c r="P169" i="3"/>
  <c r="Q169" i="3"/>
  <c r="M169" i="3"/>
  <c r="O169" i="3"/>
  <c r="N169" i="3"/>
  <c r="H169" i="3"/>
  <c r="I169" i="3"/>
  <c r="J169" i="3"/>
  <c r="K169" i="3"/>
  <c r="L169" i="3"/>
  <c r="R170" i="3"/>
  <c r="P170" i="3"/>
  <c r="Q170" i="3"/>
  <c r="M170" i="3"/>
  <c r="O170" i="3"/>
  <c r="N170" i="3"/>
  <c r="H170" i="3"/>
  <c r="I170" i="3"/>
  <c r="J170" i="3"/>
  <c r="K170" i="3"/>
  <c r="L170" i="3"/>
  <c r="R171" i="3"/>
  <c r="P171" i="3"/>
  <c r="Q171" i="3"/>
  <c r="M171" i="3"/>
  <c r="O171" i="3"/>
  <c r="N171" i="3"/>
  <c r="H171" i="3"/>
  <c r="I171" i="3"/>
  <c r="J171" i="3"/>
  <c r="K171" i="3"/>
  <c r="L171" i="3"/>
  <c r="R172" i="3"/>
  <c r="P172" i="3"/>
  <c r="Q172" i="3"/>
  <c r="M172" i="3"/>
  <c r="O172" i="3"/>
  <c r="N172" i="3"/>
  <c r="H172" i="3"/>
  <c r="I172" i="3"/>
  <c r="J172" i="3"/>
  <c r="K172" i="3"/>
  <c r="L172" i="3"/>
  <c r="R173" i="3"/>
  <c r="P173" i="3"/>
  <c r="Q173" i="3"/>
  <c r="M173" i="3"/>
  <c r="O173" i="3"/>
  <c r="N173" i="3"/>
  <c r="H173" i="3"/>
  <c r="I173" i="3"/>
  <c r="J173" i="3"/>
  <c r="K173" i="3"/>
  <c r="L173" i="3"/>
  <c r="R174" i="3"/>
  <c r="P174" i="3"/>
  <c r="Q174" i="3"/>
  <c r="M174" i="3"/>
  <c r="O174" i="3"/>
  <c r="N174" i="3"/>
  <c r="H174" i="3"/>
  <c r="I174" i="3"/>
  <c r="J174" i="3"/>
  <c r="K174" i="3"/>
  <c r="L174" i="3"/>
  <c r="R175" i="3"/>
  <c r="P175" i="3"/>
  <c r="Q175" i="3"/>
  <c r="M175" i="3"/>
  <c r="O175" i="3"/>
  <c r="N175" i="3"/>
  <c r="H175" i="3"/>
  <c r="I175" i="3"/>
  <c r="J175" i="3"/>
  <c r="K175" i="3"/>
  <c r="L175" i="3"/>
  <c r="R176" i="3"/>
  <c r="P176" i="3"/>
  <c r="Q176" i="3"/>
  <c r="M176" i="3"/>
  <c r="O176" i="3"/>
  <c r="N176" i="3"/>
  <c r="H176" i="3"/>
  <c r="I176" i="3"/>
  <c r="J176" i="3"/>
  <c r="K176" i="3"/>
  <c r="L176" i="3"/>
  <c r="R177" i="3"/>
  <c r="P177" i="3"/>
  <c r="Q177" i="3"/>
  <c r="M177" i="3"/>
  <c r="O177" i="3"/>
  <c r="N177" i="3"/>
  <c r="H177" i="3"/>
  <c r="I177" i="3"/>
  <c r="J177" i="3"/>
  <c r="K177" i="3"/>
  <c r="L177" i="3"/>
  <c r="R178" i="3"/>
  <c r="P178" i="3"/>
  <c r="Q178" i="3"/>
  <c r="M178" i="3"/>
  <c r="O178" i="3"/>
  <c r="N178" i="3"/>
  <c r="H178" i="3"/>
  <c r="I178" i="3"/>
  <c r="J178" i="3"/>
  <c r="K178" i="3"/>
  <c r="L178" i="3"/>
  <c r="R179" i="3"/>
  <c r="P179" i="3"/>
  <c r="Q179" i="3"/>
  <c r="M179" i="3"/>
  <c r="O179" i="3"/>
  <c r="N179" i="3"/>
  <c r="H179" i="3"/>
  <c r="I179" i="3"/>
  <c r="J179" i="3"/>
  <c r="K179" i="3"/>
  <c r="L179" i="3"/>
  <c r="R180" i="3"/>
  <c r="P180" i="3"/>
  <c r="Q180" i="3"/>
  <c r="M180" i="3"/>
  <c r="O180" i="3"/>
  <c r="N180" i="3"/>
  <c r="H180" i="3"/>
  <c r="I180" i="3"/>
  <c r="J180" i="3"/>
  <c r="K180" i="3"/>
  <c r="L180" i="3"/>
  <c r="R181" i="3"/>
  <c r="P181" i="3"/>
  <c r="Q181" i="3"/>
  <c r="M181" i="3"/>
  <c r="O181" i="3"/>
  <c r="N181" i="3"/>
  <c r="H181" i="3"/>
  <c r="I181" i="3"/>
  <c r="J181" i="3"/>
  <c r="K181" i="3"/>
  <c r="L181" i="3"/>
  <c r="R182" i="3"/>
  <c r="P182" i="3"/>
  <c r="Q182" i="3"/>
  <c r="M182" i="3"/>
  <c r="O182" i="3"/>
  <c r="N182" i="3"/>
  <c r="H182" i="3"/>
  <c r="I182" i="3"/>
  <c r="J182" i="3"/>
  <c r="K182" i="3"/>
  <c r="L182" i="3"/>
  <c r="R183" i="3"/>
  <c r="P183" i="3"/>
  <c r="Q183" i="3"/>
  <c r="M183" i="3"/>
  <c r="O183" i="3"/>
  <c r="N183" i="3"/>
  <c r="H183" i="3"/>
  <c r="I183" i="3"/>
  <c r="J183" i="3"/>
  <c r="K183" i="3"/>
  <c r="L183" i="3"/>
  <c r="R184" i="3"/>
  <c r="P184" i="3"/>
  <c r="Q184" i="3"/>
  <c r="M184" i="3"/>
  <c r="O184" i="3"/>
  <c r="N184" i="3"/>
  <c r="H184" i="3"/>
  <c r="I184" i="3"/>
  <c r="J184" i="3"/>
  <c r="K184" i="3"/>
  <c r="L184" i="3"/>
  <c r="R185" i="3"/>
  <c r="P185" i="3"/>
  <c r="Q185" i="3"/>
  <c r="M185" i="3"/>
  <c r="O185" i="3"/>
  <c r="N185" i="3"/>
  <c r="H185" i="3"/>
  <c r="I185" i="3"/>
  <c r="J185" i="3"/>
  <c r="K185" i="3"/>
  <c r="L185" i="3"/>
  <c r="R186" i="3"/>
  <c r="P186" i="3"/>
  <c r="Q186" i="3"/>
  <c r="M186" i="3"/>
  <c r="O186" i="3"/>
  <c r="N186" i="3"/>
  <c r="H186" i="3"/>
  <c r="I186" i="3"/>
  <c r="J186" i="3"/>
  <c r="K186" i="3"/>
  <c r="L186" i="3"/>
  <c r="R187" i="3"/>
  <c r="P187" i="3"/>
  <c r="Q187" i="3"/>
  <c r="M187" i="3"/>
  <c r="O187" i="3"/>
  <c r="N187" i="3"/>
  <c r="H187" i="3"/>
  <c r="I187" i="3"/>
  <c r="J187" i="3"/>
  <c r="K187" i="3"/>
  <c r="L187" i="3"/>
  <c r="R188" i="3"/>
  <c r="P188" i="3"/>
  <c r="Q188" i="3"/>
  <c r="M188" i="3"/>
  <c r="O188" i="3"/>
  <c r="N188" i="3"/>
  <c r="H188" i="3"/>
  <c r="I188" i="3"/>
  <c r="J188" i="3"/>
  <c r="K188" i="3"/>
  <c r="L188" i="3"/>
  <c r="R189" i="3"/>
  <c r="P189" i="3"/>
  <c r="Q189" i="3"/>
  <c r="M189" i="3"/>
  <c r="O189" i="3"/>
  <c r="N189" i="3"/>
  <c r="H189" i="3"/>
  <c r="I189" i="3"/>
  <c r="J189" i="3"/>
  <c r="K189" i="3"/>
  <c r="L189" i="3"/>
  <c r="R190" i="3"/>
  <c r="P190" i="3"/>
  <c r="Q190" i="3"/>
  <c r="M190" i="3"/>
  <c r="O190" i="3"/>
  <c r="N190" i="3"/>
  <c r="H190" i="3"/>
  <c r="I190" i="3"/>
  <c r="J190" i="3"/>
  <c r="K190" i="3"/>
  <c r="L190" i="3"/>
  <c r="R191" i="3"/>
  <c r="P191" i="3"/>
  <c r="Q191" i="3"/>
  <c r="M191" i="3"/>
  <c r="O191" i="3"/>
  <c r="N191" i="3"/>
  <c r="H191" i="3"/>
  <c r="I191" i="3"/>
  <c r="J191" i="3"/>
  <c r="K191" i="3"/>
  <c r="L191" i="3"/>
  <c r="R192" i="3"/>
  <c r="P192" i="3"/>
  <c r="Q192" i="3"/>
  <c r="M192" i="3"/>
  <c r="O192" i="3"/>
  <c r="N192" i="3"/>
  <c r="H192" i="3"/>
  <c r="I192" i="3"/>
  <c r="J192" i="3"/>
  <c r="K192" i="3"/>
  <c r="L192" i="3"/>
  <c r="R193" i="3"/>
  <c r="P193" i="3"/>
  <c r="Q193" i="3"/>
  <c r="M193" i="3"/>
  <c r="O193" i="3"/>
  <c r="N193" i="3"/>
  <c r="H193" i="3"/>
  <c r="I193" i="3"/>
  <c r="J193" i="3"/>
  <c r="K193" i="3"/>
  <c r="L193" i="3"/>
  <c r="R194" i="3"/>
  <c r="P194" i="3"/>
  <c r="Q194" i="3"/>
  <c r="M194" i="3"/>
  <c r="O194" i="3"/>
  <c r="N194" i="3"/>
  <c r="H194" i="3"/>
  <c r="I194" i="3"/>
  <c r="J194" i="3"/>
  <c r="K194" i="3"/>
  <c r="L194" i="3"/>
  <c r="R195" i="3"/>
  <c r="P195" i="3"/>
  <c r="Q195" i="3"/>
  <c r="M195" i="3"/>
  <c r="O195" i="3"/>
  <c r="N195" i="3"/>
  <c r="H195" i="3"/>
  <c r="I195" i="3"/>
  <c r="J195" i="3"/>
  <c r="K195" i="3"/>
  <c r="L195" i="3"/>
  <c r="R196" i="3"/>
  <c r="P196" i="3"/>
  <c r="Q196" i="3"/>
  <c r="M196" i="3"/>
  <c r="O196" i="3"/>
  <c r="N196" i="3"/>
  <c r="H196" i="3"/>
  <c r="I196" i="3"/>
  <c r="J196" i="3"/>
  <c r="K196" i="3"/>
  <c r="L196" i="3"/>
  <c r="R197" i="3"/>
  <c r="P197" i="3"/>
  <c r="Q197" i="3"/>
  <c r="M197" i="3"/>
  <c r="O197" i="3"/>
  <c r="N197" i="3"/>
  <c r="H197" i="3"/>
  <c r="I197" i="3"/>
  <c r="J197" i="3"/>
  <c r="K197" i="3"/>
  <c r="L197" i="3"/>
  <c r="R198" i="3"/>
  <c r="P198" i="3"/>
  <c r="Q198" i="3"/>
  <c r="M198" i="3"/>
  <c r="O198" i="3"/>
  <c r="N198" i="3"/>
  <c r="H198" i="3"/>
  <c r="I198" i="3"/>
  <c r="J198" i="3"/>
  <c r="K198" i="3"/>
  <c r="L198" i="3"/>
  <c r="R199" i="3"/>
  <c r="P199" i="3"/>
  <c r="Q199" i="3"/>
  <c r="M199" i="3"/>
  <c r="O199" i="3"/>
  <c r="N199" i="3"/>
  <c r="H199" i="3"/>
  <c r="I199" i="3"/>
  <c r="J199" i="3"/>
  <c r="K199" i="3"/>
  <c r="L199" i="3"/>
  <c r="R200" i="3"/>
  <c r="P200" i="3"/>
  <c r="Q200" i="3"/>
  <c r="M200" i="3"/>
  <c r="O200" i="3"/>
  <c r="N200" i="3"/>
  <c r="H200" i="3"/>
  <c r="I200" i="3"/>
  <c r="J200" i="3"/>
  <c r="K200" i="3"/>
  <c r="L200" i="3"/>
  <c r="R201" i="3"/>
  <c r="P201" i="3"/>
  <c r="Q201" i="3"/>
  <c r="M201" i="3"/>
  <c r="O201" i="3"/>
  <c r="N201" i="3"/>
  <c r="H201" i="3"/>
  <c r="I201" i="3"/>
  <c r="J201" i="3"/>
  <c r="K201" i="3"/>
  <c r="L201" i="3"/>
  <c r="R202" i="3"/>
  <c r="P202" i="3"/>
  <c r="Q202" i="3"/>
  <c r="M202" i="3"/>
  <c r="O202" i="3"/>
  <c r="N202" i="3"/>
  <c r="H202" i="3"/>
  <c r="I202" i="3"/>
  <c r="J202" i="3"/>
  <c r="K202" i="3"/>
  <c r="L202" i="3"/>
  <c r="R203" i="3"/>
  <c r="P203" i="3"/>
  <c r="Q203" i="3"/>
  <c r="M203" i="3"/>
  <c r="O203" i="3"/>
  <c r="N203" i="3"/>
  <c r="H203" i="3"/>
  <c r="I203" i="3"/>
  <c r="J203" i="3"/>
  <c r="K203" i="3"/>
  <c r="L203" i="3"/>
  <c r="R204" i="3"/>
  <c r="P204" i="3"/>
  <c r="Q204" i="3"/>
  <c r="M204" i="3"/>
  <c r="O204" i="3"/>
  <c r="N204" i="3"/>
  <c r="H204" i="3"/>
  <c r="I204" i="3"/>
  <c r="J204" i="3"/>
  <c r="K204" i="3"/>
  <c r="L204" i="3"/>
  <c r="R205" i="3"/>
  <c r="P205" i="3"/>
  <c r="Q205" i="3"/>
  <c r="M205" i="3"/>
  <c r="O205" i="3"/>
  <c r="N205" i="3"/>
  <c r="H205" i="3"/>
  <c r="I205" i="3"/>
  <c r="J205" i="3"/>
  <c r="K205" i="3"/>
  <c r="L205" i="3"/>
  <c r="R206" i="3"/>
  <c r="P206" i="3"/>
  <c r="Q206" i="3"/>
  <c r="M206" i="3"/>
  <c r="O206" i="3"/>
  <c r="N206" i="3"/>
  <c r="H206" i="3"/>
  <c r="I206" i="3"/>
  <c r="J206" i="3"/>
  <c r="K206" i="3"/>
  <c r="L206" i="3"/>
  <c r="R207" i="3"/>
  <c r="P207" i="3"/>
  <c r="Q207" i="3"/>
  <c r="M207" i="3"/>
  <c r="O207" i="3"/>
  <c r="N207" i="3"/>
  <c r="H207" i="3"/>
  <c r="I207" i="3"/>
  <c r="J207" i="3"/>
  <c r="K207" i="3"/>
  <c r="L207" i="3"/>
  <c r="R208" i="3"/>
  <c r="P208" i="3"/>
  <c r="Q208" i="3"/>
  <c r="M208" i="3"/>
  <c r="O208" i="3"/>
  <c r="N208" i="3"/>
  <c r="H208" i="3"/>
  <c r="I208" i="3"/>
  <c r="J208" i="3"/>
  <c r="K208" i="3"/>
  <c r="L208" i="3"/>
  <c r="R209" i="3"/>
  <c r="P209" i="3"/>
  <c r="Q209" i="3"/>
  <c r="M209" i="3"/>
  <c r="O209" i="3"/>
  <c r="N209" i="3"/>
  <c r="H209" i="3"/>
  <c r="I209" i="3"/>
  <c r="J209" i="3"/>
  <c r="K209" i="3"/>
  <c r="L209" i="3"/>
  <c r="R210" i="3"/>
  <c r="P210" i="3"/>
  <c r="Q210" i="3"/>
  <c r="M210" i="3"/>
  <c r="O210" i="3"/>
  <c r="N210" i="3"/>
  <c r="H210" i="3"/>
  <c r="I210" i="3"/>
  <c r="J210" i="3"/>
  <c r="K210" i="3"/>
  <c r="L210" i="3"/>
  <c r="R211" i="3"/>
  <c r="P211" i="3"/>
  <c r="Q211" i="3"/>
  <c r="M211" i="3"/>
  <c r="O211" i="3"/>
  <c r="N211" i="3"/>
  <c r="H211" i="3"/>
  <c r="I211" i="3"/>
  <c r="J211" i="3"/>
  <c r="K211" i="3"/>
  <c r="L211" i="3"/>
  <c r="R212" i="3"/>
  <c r="P212" i="3"/>
  <c r="Q212" i="3"/>
  <c r="M212" i="3"/>
  <c r="O212" i="3"/>
  <c r="N212" i="3"/>
  <c r="H212" i="3"/>
  <c r="I212" i="3"/>
  <c r="J212" i="3"/>
  <c r="K212" i="3"/>
  <c r="L212" i="3"/>
  <c r="R213" i="3"/>
  <c r="P213" i="3"/>
  <c r="Q213" i="3"/>
  <c r="M213" i="3"/>
  <c r="O213" i="3"/>
  <c r="N213" i="3"/>
  <c r="H213" i="3"/>
  <c r="I213" i="3"/>
  <c r="J213" i="3"/>
  <c r="K213" i="3"/>
  <c r="L213" i="3"/>
  <c r="R214" i="3"/>
  <c r="P214" i="3"/>
  <c r="Q214" i="3"/>
  <c r="M214" i="3"/>
  <c r="O214" i="3"/>
  <c r="N214" i="3"/>
  <c r="H214" i="3"/>
  <c r="I214" i="3"/>
  <c r="J214" i="3"/>
  <c r="K214" i="3"/>
  <c r="L214" i="3"/>
  <c r="R215" i="3"/>
  <c r="P215" i="3"/>
  <c r="Q215" i="3"/>
  <c r="M215" i="3"/>
  <c r="O215" i="3"/>
  <c r="N215" i="3"/>
  <c r="H215" i="3"/>
  <c r="I215" i="3"/>
  <c r="J215" i="3"/>
  <c r="K215" i="3"/>
  <c r="L215" i="3"/>
  <c r="R216" i="3"/>
  <c r="P216" i="3"/>
  <c r="Q216" i="3"/>
  <c r="M216" i="3"/>
  <c r="O216" i="3"/>
  <c r="N216" i="3"/>
  <c r="H216" i="3"/>
  <c r="I216" i="3"/>
  <c r="J216" i="3"/>
  <c r="K216" i="3"/>
  <c r="L216" i="3"/>
  <c r="R217" i="3"/>
  <c r="P217" i="3"/>
  <c r="Q217" i="3"/>
  <c r="M217" i="3"/>
  <c r="O217" i="3"/>
  <c r="N217" i="3"/>
  <c r="H217" i="3"/>
  <c r="I217" i="3"/>
  <c r="J217" i="3"/>
  <c r="K217" i="3"/>
  <c r="L217" i="3"/>
  <c r="R218" i="3"/>
  <c r="P218" i="3"/>
  <c r="Q218" i="3"/>
  <c r="M218" i="3"/>
  <c r="O218" i="3"/>
  <c r="N218" i="3"/>
  <c r="H218" i="3"/>
  <c r="I218" i="3"/>
  <c r="J218" i="3"/>
  <c r="K218" i="3"/>
  <c r="L218" i="3"/>
  <c r="R219" i="3"/>
  <c r="P219" i="3"/>
  <c r="Q219" i="3"/>
  <c r="M219" i="3"/>
  <c r="O219" i="3"/>
  <c r="N219" i="3"/>
  <c r="H219" i="3"/>
  <c r="I219" i="3"/>
  <c r="J219" i="3"/>
  <c r="K219" i="3"/>
  <c r="L219" i="3"/>
  <c r="R220" i="3"/>
  <c r="P220" i="3"/>
  <c r="Q220" i="3"/>
  <c r="M220" i="3"/>
  <c r="O220" i="3"/>
  <c r="N220" i="3"/>
  <c r="H220" i="3"/>
  <c r="I220" i="3"/>
  <c r="J220" i="3"/>
  <c r="K220" i="3"/>
  <c r="L220" i="3"/>
  <c r="R221" i="3"/>
  <c r="P221" i="3"/>
  <c r="Q221" i="3"/>
  <c r="M221" i="3"/>
  <c r="O221" i="3"/>
  <c r="N221" i="3"/>
  <c r="H221" i="3"/>
  <c r="I221" i="3"/>
  <c r="J221" i="3"/>
  <c r="K221" i="3"/>
  <c r="L221" i="3"/>
  <c r="R222" i="3"/>
  <c r="P222" i="3"/>
  <c r="Q222" i="3"/>
  <c r="M222" i="3"/>
  <c r="O222" i="3"/>
  <c r="N222" i="3"/>
  <c r="H222" i="3"/>
  <c r="I222" i="3"/>
  <c r="J222" i="3"/>
  <c r="K222" i="3"/>
  <c r="L222" i="3"/>
  <c r="R223" i="3"/>
  <c r="P223" i="3"/>
  <c r="Q223" i="3"/>
  <c r="M223" i="3"/>
  <c r="O223" i="3"/>
  <c r="N223" i="3"/>
  <c r="H223" i="3"/>
  <c r="I223" i="3"/>
  <c r="J223" i="3"/>
  <c r="K223" i="3"/>
  <c r="L223" i="3"/>
  <c r="R224" i="3"/>
  <c r="P224" i="3"/>
  <c r="Q224" i="3"/>
  <c r="M224" i="3"/>
  <c r="O224" i="3"/>
  <c r="N224" i="3"/>
  <c r="H224" i="3"/>
  <c r="I224" i="3"/>
  <c r="J224" i="3"/>
  <c r="K224" i="3"/>
  <c r="L224" i="3"/>
  <c r="R225" i="3"/>
  <c r="P225" i="3"/>
  <c r="Q225" i="3"/>
  <c r="M225" i="3"/>
  <c r="O225" i="3"/>
  <c r="N225" i="3"/>
  <c r="H225" i="3"/>
  <c r="I225" i="3"/>
  <c r="J225" i="3"/>
  <c r="K225" i="3"/>
  <c r="L225" i="3"/>
  <c r="R226" i="3"/>
  <c r="P226" i="3"/>
  <c r="Q226" i="3"/>
  <c r="M226" i="3"/>
  <c r="O226" i="3"/>
  <c r="N226" i="3"/>
  <c r="H226" i="3"/>
  <c r="I226" i="3"/>
  <c r="J226" i="3"/>
  <c r="K226" i="3"/>
  <c r="L226" i="3"/>
  <c r="R227" i="3"/>
  <c r="P227" i="3"/>
  <c r="Q227" i="3"/>
  <c r="M227" i="3"/>
  <c r="O227" i="3"/>
  <c r="N227" i="3"/>
  <c r="H227" i="3"/>
  <c r="I227" i="3"/>
  <c r="J227" i="3"/>
  <c r="K227" i="3"/>
  <c r="L227" i="3"/>
  <c r="R228" i="3"/>
  <c r="P228" i="3"/>
  <c r="Q228" i="3"/>
  <c r="M228" i="3"/>
  <c r="O228" i="3"/>
  <c r="N228" i="3"/>
  <c r="H228" i="3"/>
  <c r="I228" i="3"/>
  <c r="J228" i="3"/>
  <c r="K228" i="3"/>
  <c r="L228" i="3"/>
  <c r="R229" i="3"/>
  <c r="P229" i="3"/>
  <c r="Q229" i="3"/>
  <c r="M229" i="3"/>
  <c r="O229" i="3"/>
  <c r="N229" i="3"/>
  <c r="H229" i="3"/>
  <c r="I229" i="3"/>
  <c r="J229" i="3"/>
  <c r="K229" i="3"/>
  <c r="L229" i="3"/>
  <c r="R230" i="3"/>
  <c r="P230" i="3"/>
  <c r="Q230" i="3"/>
  <c r="M230" i="3"/>
  <c r="O230" i="3"/>
  <c r="N230" i="3"/>
  <c r="H230" i="3"/>
  <c r="I230" i="3"/>
  <c r="J230" i="3"/>
  <c r="K230" i="3"/>
  <c r="L230" i="3"/>
  <c r="R231" i="3"/>
  <c r="P231" i="3"/>
  <c r="Q231" i="3"/>
  <c r="M231" i="3"/>
  <c r="O231" i="3"/>
  <c r="N231" i="3"/>
  <c r="H231" i="3"/>
  <c r="I231" i="3"/>
  <c r="J231" i="3"/>
  <c r="K231" i="3"/>
  <c r="L231" i="3"/>
  <c r="R232" i="3"/>
  <c r="P232" i="3"/>
  <c r="Q232" i="3"/>
  <c r="M232" i="3"/>
  <c r="O232" i="3"/>
  <c r="N232" i="3"/>
  <c r="H232" i="3"/>
  <c r="I232" i="3"/>
  <c r="J232" i="3"/>
  <c r="K232" i="3"/>
  <c r="L232" i="3"/>
  <c r="R233" i="3"/>
  <c r="P233" i="3"/>
  <c r="Q233" i="3"/>
  <c r="M233" i="3"/>
  <c r="O233" i="3"/>
  <c r="N233" i="3"/>
  <c r="H233" i="3"/>
  <c r="I233" i="3"/>
  <c r="J233" i="3"/>
  <c r="K233" i="3"/>
  <c r="L233" i="3"/>
  <c r="R234" i="3"/>
  <c r="P234" i="3"/>
  <c r="Q234" i="3"/>
  <c r="M234" i="3"/>
  <c r="O234" i="3"/>
  <c r="N234" i="3"/>
  <c r="H234" i="3"/>
  <c r="I234" i="3"/>
  <c r="J234" i="3"/>
  <c r="K234" i="3"/>
  <c r="L234" i="3"/>
  <c r="R235" i="3"/>
  <c r="P235" i="3"/>
  <c r="Q235" i="3"/>
  <c r="M235" i="3"/>
  <c r="O235" i="3"/>
  <c r="N235" i="3"/>
  <c r="H235" i="3"/>
  <c r="I235" i="3"/>
  <c r="J235" i="3"/>
  <c r="K235" i="3"/>
  <c r="L235" i="3"/>
  <c r="R236" i="3"/>
  <c r="P236" i="3"/>
  <c r="Q236" i="3"/>
  <c r="M236" i="3"/>
  <c r="O236" i="3"/>
  <c r="N236" i="3"/>
  <c r="H236" i="3"/>
  <c r="I236" i="3"/>
  <c r="J236" i="3"/>
  <c r="K236" i="3"/>
  <c r="L236" i="3"/>
  <c r="R237" i="3"/>
  <c r="P237" i="3"/>
  <c r="Q237" i="3"/>
  <c r="M237" i="3"/>
  <c r="O237" i="3"/>
  <c r="N237" i="3"/>
  <c r="H237" i="3"/>
  <c r="I237" i="3"/>
  <c r="J237" i="3"/>
  <c r="K237" i="3"/>
  <c r="L237" i="3"/>
  <c r="R238" i="3"/>
  <c r="P238" i="3"/>
  <c r="Q238" i="3"/>
  <c r="M238" i="3"/>
  <c r="O238" i="3"/>
  <c r="N238" i="3"/>
  <c r="H238" i="3"/>
  <c r="I238" i="3"/>
  <c r="J238" i="3"/>
  <c r="K238" i="3"/>
  <c r="L238" i="3"/>
  <c r="R239" i="3"/>
  <c r="P239" i="3"/>
  <c r="Q239" i="3"/>
  <c r="M239" i="3"/>
  <c r="O239" i="3"/>
  <c r="N239" i="3"/>
  <c r="H239" i="3"/>
  <c r="I239" i="3"/>
  <c r="J239" i="3"/>
  <c r="K239" i="3"/>
  <c r="L239" i="3"/>
  <c r="R240" i="3"/>
  <c r="P240" i="3"/>
  <c r="Q240" i="3"/>
  <c r="M240" i="3"/>
  <c r="O240" i="3"/>
  <c r="N240" i="3"/>
  <c r="H240" i="3"/>
  <c r="I240" i="3"/>
  <c r="J240" i="3"/>
  <c r="K240" i="3"/>
  <c r="L240" i="3"/>
  <c r="R241" i="3"/>
  <c r="P241" i="3"/>
  <c r="Q241" i="3"/>
  <c r="M241" i="3"/>
  <c r="O241" i="3"/>
  <c r="N241" i="3"/>
  <c r="H241" i="3"/>
  <c r="I241" i="3"/>
  <c r="J241" i="3"/>
  <c r="K241" i="3"/>
  <c r="L241" i="3"/>
  <c r="R242" i="3"/>
  <c r="P242" i="3"/>
  <c r="Q242" i="3"/>
  <c r="M242" i="3"/>
  <c r="O242" i="3"/>
  <c r="N242" i="3"/>
  <c r="H242" i="3"/>
  <c r="I242" i="3"/>
  <c r="J242" i="3"/>
  <c r="K242" i="3"/>
  <c r="L242" i="3"/>
  <c r="R243" i="3"/>
  <c r="P243" i="3"/>
  <c r="Q243" i="3"/>
  <c r="M243" i="3"/>
  <c r="O243" i="3"/>
  <c r="N243" i="3"/>
  <c r="H243" i="3"/>
  <c r="I243" i="3"/>
  <c r="J243" i="3"/>
  <c r="K243" i="3"/>
  <c r="L243" i="3"/>
  <c r="R244" i="3"/>
  <c r="P244" i="3"/>
  <c r="Q244" i="3"/>
  <c r="M244" i="3"/>
  <c r="O244" i="3"/>
  <c r="N244" i="3"/>
  <c r="H244" i="3"/>
  <c r="I244" i="3"/>
  <c r="J244" i="3"/>
  <c r="K244" i="3"/>
  <c r="L244" i="3"/>
  <c r="R245" i="3"/>
  <c r="P245" i="3"/>
  <c r="Q245" i="3"/>
  <c r="M245" i="3"/>
  <c r="O245" i="3"/>
  <c r="N245" i="3"/>
  <c r="H245" i="3"/>
  <c r="I245" i="3"/>
  <c r="J245" i="3"/>
  <c r="K245" i="3"/>
  <c r="L245" i="3"/>
  <c r="R246" i="3"/>
  <c r="P246" i="3"/>
  <c r="Q246" i="3"/>
  <c r="M246" i="3"/>
  <c r="O246" i="3"/>
  <c r="N246" i="3"/>
  <c r="H246" i="3"/>
  <c r="I246" i="3"/>
  <c r="J246" i="3"/>
  <c r="K246" i="3"/>
  <c r="L246" i="3"/>
  <c r="R247" i="3"/>
  <c r="P247" i="3"/>
  <c r="Q247" i="3"/>
  <c r="M247" i="3"/>
  <c r="O247" i="3"/>
  <c r="N247" i="3"/>
  <c r="H247" i="3"/>
  <c r="I247" i="3"/>
  <c r="J247" i="3"/>
  <c r="K247" i="3"/>
  <c r="L247" i="3"/>
  <c r="R248" i="3"/>
  <c r="P248" i="3"/>
  <c r="Q248" i="3"/>
  <c r="M248" i="3"/>
  <c r="O248" i="3"/>
  <c r="N248" i="3"/>
  <c r="H248" i="3"/>
  <c r="I248" i="3"/>
  <c r="J248" i="3"/>
  <c r="K248" i="3"/>
  <c r="L248" i="3"/>
  <c r="R249" i="3"/>
  <c r="P249" i="3"/>
  <c r="Q249" i="3"/>
  <c r="M249" i="3"/>
  <c r="O249" i="3"/>
  <c r="N249" i="3"/>
  <c r="H249" i="3"/>
  <c r="I249" i="3"/>
  <c r="J249" i="3"/>
  <c r="K249" i="3"/>
  <c r="L249" i="3"/>
  <c r="R250" i="3"/>
  <c r="P250" i="3"/>
  <c r="Q250" i="3"/>
  <c r="M250" i="3"/>
  <c r="O250" i="3"/>
  <c r="N250" i="3"/>
  <c r="H250" i="3"/>
  <c r="I250" i="3"/>
  <c r="J250" i="3"/>
  <c r="K250" i="3"/>
  <c r="L250" i="3"/>
  <c r="R251" i="3"/>
  <c r="P251" i="3"/>
  <c r="Q251" i="3"/>
  <c r="M251" i="3"/>
  <c r="O251" i="3"/>
  <c r="N251" i="3"/>
  <c r="H251" i="3"/>
  <c r="I251" i="3"/>
  <c r="J251" i="3"/>
  <c r="K251" i="3"/>
  <c r="L251" i="3"/>
  <c r="R252" i="3"/>
  <c r="P252" i="3"/>
  <c r="Q252" i="3"/>
  <c r="M252" i="3"/>
  <c r="O252" i="3"/>
  <c r="N252" i="3"/>
  <c r="H252" i="3"/>
  <c r="I252" i="3"/>
  <c r="J252" i="3"/>
  <c r="K252" i="3"/>
  <c r="L252" i="3"/>
  <c r="R253" i="3"/>
  <c r="P253" i="3"/>
  <c r="Q253" i="3"/>
  <c r="M253" i="3"/>
  <c r="O253" i="3"/>
  <c r="N253" i="3"/>
  <c r="H253" i="3"/>
  <c r="I253" i="3"/>
  <c r="J253" i="3"/>
  <c r="K253" i="3"/>
  <c r="L253" i="3"/>
  <c r="R254" i="3"/>
  <c r="P254" i="3"/>
  <c r="Q254" i="3"/>
  <c r="M254" i="3"/>
  <c r="O254" i="3"/>
  <c r="N254" i="3"/>
  <c r="H254" i="3"/>
  <c r="I254" i="3"/>
  <c r="J254" i="3"/>
  <c r="K254" i="3"/>
  <c r="L254" i="3"/>
  <c r="R255" i="3"/>
  <c r="P255" i="3"/>
  <c r="Q255" i="3"/>
  <c r="M255" i="3"/>
  <c r="O255" i="3"/>
  <c r="N255" i="3"/>
  <c r="H255" i="3"/>
  <c r="I255" i="3"/>
  <c r="J255" i="3"/>
  <c r="K255" i="3"/>
  <c r="L255" i="3"/>
  <c r="R256" i="3"/>
  <c r="P256" i="3"/>
  <c r="Q256" i="3"/>
  <c r="M256" i="3"/>
  <c r="O256" i="3"/>
  <c r="N256" i="3"/>
  <c r="H256" i="3"/>
  <c r="I256" i="3"/>
  <c r="J256" i="3"/>
  <c r="K256" i="3"/>
  <c r="L256" i="3"/>
  <c r="R257" i="3"/>
  <c r="P257" i="3"/>
  <c r="Q257" i="3"/>
  <c r="M257" i="3"/>
  <c r="O257" i="3"/>
  <c r="N257" i="3"/>
  <c r="H257" i="3"/>
  <c r="I257" i="3"/>
  <c r="J257" i="3"/>
  <c r="K257" i="3"/>
  <c r="L257" i="3"/>
  <c r="R258" i="3"/>
  <c r="P258" i="3"/>
  <c r="Q258" i="3"/>
  <c r="M258" i="3"/>
  <c r="O258" i="3"/>
  <c r="N258" i="3"/>
  <c r="H258" i="3"/>
  <c r="I258" i="3"/>
  <c r="J258" i="3"/>
  <c r="K258" i="3"/>
  <c r="L258" i="3"/>
  <c r="R259" i="3"/>
  <c r="P259" i="3"/>
  <c r="Q259" i="3"/>
  <c r="M259" i="3"/>
  <c r="O259" i="3"/>
  <c r="N259" i="3"/>
  <c r="H259" i="3"/>
  <c r="I259" i="3"/>
  <c r="J259" i="3"/>
  <c r="K259" i="3"/>
  <c r="L259" i="3"/>
  <c r="R260" i="3"/>
  <c r="P260" i="3"/>
  <c r="Q260" i="3"/>
  <c r="M260" i="3"/>
  <c r="O260" i="3"/>
  <c r="N260" i="3"/>
  <c r="H260" i="3"/>
  <c r="I260" i="3"/>
  <c r="J260" i="3"/>
  <c r="K260" i="3"/>
  <c r="L260" i="3"/>
  <c r="R261" i="3"/>
  <c r="P261" i="3"/>
  <c r="Q261" i="3"/>
  <c r="M261" i="3"/>
  <c r="O261" i="3"/>
  <c r="N261" i="3"/>
  <c r="H261" i="3"/>
  <c r="I261" i="3"/>
  <c r="J261" i="3"/>
  <c r="K261" i="3"/>
  <c r="L261" i="3"/>
  <c r="R262" i="3"/>
  <c r="P262" i="3"/>
  <c r="Q262" i="3"/>
  <c r="M262" i="3"/>
  <c r="O262" i="3"/>
  <c r="N262" i="3"/>
  <c r="H262" i="3"/>
  <c r="I262" i="3"/>
  <c r="J262" i="3"/>
  <c r="K262" i="3"/>
  <c r="L262" i="3"/>
  <c r="R263" i="3"/>
  <c r="P263" i="3"/>
  <c r="Q263" i="3"/>
  <c r="M263" i="3"/>
  <c r="O263" i="3"/>
  <c r="N263" i="3"/>
  <c r="H263" i="3"/>
  <c r="I263" i="3"/>
  <c r="J263" i="3"/>
  <c r="K263" i="3"/>
  <c r="L263" i="3"/>
  <c r="R264" i="3"/>
  <c r="P264" i="3"/>
  <c r="Q264" i="3"/>
  <c r="M264" i="3"/>
  <c r="O264" i="3"/>
  <c r="N264" i="3"/>
  <c r="H264" i="3"/>
  <c r="I264" i="3"/>
  <c r="J264" i="3"/>
  <c r="K264" i="3"/>
  <c r="L264" i="3"/>
  <c r="R265" i="3"/>
  <c r="P265" i="3"/>
  <c r="Q265" i="3"/>
  <c r="M265" i="3"/>
  <c r="O265" i="3"/>
  <c r="N265" i="3"/>
  <c r="H265" i="3"/>
  <c r="I265" i="3"/>
  <c r="J265" i="3"/>
  <c r="K265" i="3"/>
  <c r="L265" i="3"/>
  <c r="R266" i="3"/>
  <c r="P266" i="3"/>
  <c r="Q266" i="3"/>
  <c r="M266" i="3"/>
  <c r="O266" i="3"/>
  <c r="N266" i="3"/>
  <c r="H266" i="3"/>
  <c r="I266" i="3"/>
  <c r="J266" i="3"/>
  <c r="K266" i="3"/>
  <c r="L266" i="3"/>
  <c r="R267" i="3"/>
  <c r="P267" i="3"/>
  <c r="Q267" i="3"/>
  <c r="M267" i="3"/>
  <c r="O267" i="3"/>
  <c r="N267" i="3"/>
  <c r="H267" i="3"/>
  <c r="I267" i="3"/>
  <c r="J267" i="3"/>
  <c r="K267" i="3"/>
  <c r="L267" i="3"/>
  <c r="R268" i="3"/>
  <c r="P268" i="3"/>
  <c r="Q268" i="3"/>
  <c r="M268" i="3"/>
  <c r="O268" i="3"/>
  <c r="N268" i="3"/>
  <c r="H268" i="3"/>
  <c r="I268" i="3"/>
  <c r="J268" i="3"/>
  <c r="K268" i="3"/>
  <c r="L268" i="3"/>
  <c r="R269" i="3"/>
  <c r="P269" i="3"/>
  <c r="Q269" i="3"/>
  <c r="M269" i="3"/>
  <c r="O269" i="3"/>
  <c r="N269" i="3"/>
  <c r="H269" i="3"/>
  <c r="I269" i="3"/>
  <c r="J269" i="3"/>
  <c r="K269" i="3"/>
  <c r="L269" i="3"/>
  <c r="R270" i="3"/>
  <c r="P270" i="3"/>
  <c r="Q270" i="3"/>
  <c r="M270" i="3"/>
  <c r="O270" i="3"/>
  <c r="N270" i="3"/>
  <c r="H270" i="3"/>
  <c r="I270" i="3"/>
  <c r="J270" i="3"/>
  <c r="K270" i="3"/>
  <c r="L270" i="3"/>
  <c r="R271" i="3"/>
  <c r="P271" i="3"/>
  <c r="Q271" i="3"/>
  <c r="M271" i="3"/>
  <c r="O271" i="3"/>
  <c r="N271" i="3"/>
  <c r="H271" i="3"/>
  <c r="I271" i="3"/>
  <c r="J271" i="3"/>
  <c r="K271" i="3"/>
  <c r="L271" i="3"/>
  <c r="R272" i="3"/>
  <c r="P272" i="3"/>
  <c r="Q272" i="3"/>
  <c r="M272" i="3"/>
  <c r="O272" i="3"/>
  <c r="N272" i="3"/>
  <c r="H272" i="3"/>
  <c r="I272" i="3"/>
  <c r="J272" i="3"/>
  <c r="K272" i="3"/>
  <c r="L272" i="3"/>
  <c r="R273" i="3"/>
  <c r="P273" i="3"/>
  <c r="Q273" i="3"/>
  <c r="M273" i="3"/>
  <c r="O273" i="3"/>
  <c r="N273" i="3"/>
  <c r="H273" i="3"/>
  <c r="I273" i="3"/>
  <c r="J273" i="3"/>
  <c r="K273" i="3"/>
  <c r="L273" i="3"/>
  <c r="R274" i="3"/>
  <c r="P274" i="3"/>
  <c r="Q274" i="3"/>
  <c r="M274" i="3"/>
  <c r="O274" i="3"/>
  <c r="N274" i="3"/>
  <c r="H274" i="3"/>
  <c r="I274" i="3"/>
  <c r="J274" i="3"/>
  <c r="K274" i="3"/>
  <c r="L274" i="3"/>
  <c r="R275" i="3"/>
  <c r="P275" i="3"/>
  <c r="Q275" i="3"/>
  <c r="M275" i="3"/>
  <c r="O275" i="3"/>
  <c r="N275" i="3"/>
  <c r="H275" i="3"/>
  <c r="I275" i="3"/>
  <c r="J275" i="3"/>
  <c r="K275" i="3"/>
  <c r="L275" i="3"/>
  <c r="R276" i="3"/>
  <c r="P276" i="3"/>
  <c r="Q276" i="3"/>
  <c r="M276" i="3"/>
  <c r="O276" i="3"/>
  <c r="N276" i="3"/>
  <c r="H276" i="3"/>
  <c r="I276" i="3"/>
  <c r="J276" i="3"/>
  <c r="K276" i="3"/>
  <c r="L276" i="3"/>
  <c r="R277" i="3"/>
  <c r="P277" i="3"/>
  <c r="Q277" i="3"/>
  <c r="M277" i="3"/>
  <c r="O277" i="3"/>
  <c r="N277" i="3"/>
  <c r="H277" i="3"/>
  <c r="I277" i="3"/>
  <c r="J277" i="3"/>
  <c r="K277" i="3"/>
  <c r="L277" i="3"/>
  <c r="R278" i="3"/>
  <c r="P278" i="3"/>
  <c r="Q278" i="3"/>
  <c r="M278" i="3"/>
  <c r="O278" i="3"/>
  <c r="N278" i="3"/>
  <c r="H278" i="3"/>
  <c r="I278" i="3"/>
  <c r="J278" i="3"/>
  <c r="K278" i="3"/>
  <c r="L278" i="3"/>
  <c r="R279" i="3"/>
  <c r="P279" i="3"/>
  <c r="Q279" i="3"/>
  <c r="M279" i="3"/>
  <c r="O279" i="3"/>
  <c r="N279" i="3"/>
  <c r="H279" i="3"/>
  <c r="I279" i="3"/>
  <c r="J279" i="3"/>
  <c r="K279" i="3"/>
  <c r="L279" i="3"/>
  <c r="R280" i="3"/>
  <c r="P280" i="3"/>
  <c r="Q280" i="3"/>
  <c r="M280" i="3"/>
  <c r="O280" i="3"/>
  <c r="N280" i="3"/>
  <c r="H280" i="3"/>
  <c r="I280" i="3"/>
  <c r="J280" i="3"/>
  <c r="K280" i="3"/>
  <c r="L280" i="3"/>
  <c r="R281" i="3"/>
  <c r="P281" i="3"/>
  <c r="Q281" i="3"/>
  <c r="M281" i="3"/>
  <c r="O281" i="3"/>
  <c r="N281" i="3"/>
  <c r="H281" i="3"/>
  <c r="I281" i="3"/>
  <c r="J281" i="3"/>
  <c r="K281" i="3"/>
  <c r="L281" i="3"/>
  <c r="R282" i="3"/>
  <c r="P282" i="3"/>
  <c r="Q282" i="3"/>
  <c r="M282" i="3"/>
  <c r="O282" i="3"/>
  <c r="N282" i="3"/>
  <c r="H282" i="3"/>
  <c r="I282" i="3"/>
  <c r="J282" i="3"/>
  <c r="K282" i="3"/>
  <c r="L282" i="3"/>
  <c r="R283" i="3"/>
  <c r="P283" i="3"/>
  <c r="Q283" i="3"/>
  <c r="M283" i="3"/>
  <c r="O283" i="3"/>
  <c r="N283" i="3"/>
  <c r="H283" i="3"/>
  <c r="I283" i="3"/>
  <c r="J283" i="3"/>
  <c r="K283" i="3"/>
  <c r="L283" i="3"/>
  <c r="R284" i="3"/>
  <c r="P284" i="3"/>
  <c r="Q284" i="3"/>
  <c r="M284" i="3"/>
  <c r="O284" i="3"/>
  <c r="N284" i="3"/>
  <c r="H284" i="3"/>
  <c r="I284" i="3"/>
  <c r="J284" i="3"/>
  <c r="K284" i="3"/>
  <c r="L284" i="3"/>
  <c r="R285" i="3"/>
  <c r="P285" i="3"/>
  <c r="Q285" i="3"/>
  <c r="M285" i="3"/>
  <c r="O285" i="3"/>
  <c r="N285" i="3"/>
  <c r="H285" i="3"/>
  <c r="I285" i="3"/>
  <c r="J285" i="3"/>
  <c r="K285" i="3"/>
  <c r="L285" i="3"/>
  <c r="R286" i="3"/>
  <c r="P286" i="3"/>
  <c r="Q286" i="3"/>
  <c r="M286" i="3"/>
  <c r="O286" i="3"/>
  <c r="N286" i="3"/>
  <c r="H286" i="3"/>
  <c r="I286" i="3"/>
  <c r="J286" i="3"/>
  <c r="K286" i="3"/>
  <c r="L286" i="3"/>
  <c r="R287" i="3"/>
  <c r="P287" i="3"/>
  <c r="Q287" i="3"/>
  <c r="M287" i="3"/>
  <c r="O287" i="3"/>
  <c r="N287" i="3"/>
  <c r="H287" i="3"/>
  <c r="I287" i="3"/>
  <c r="J287" i="3"/>
  <c r="K287" i="3"/>
  <c r="L287" i="3"/>
  <c r="R288" i="3"/>
  <c r="P288" i="3"/>
  <c r="Q288" i="3"/>
  <c r="M288" i="3"/>
  <c r="O288" i="3"/>
  <c r="N288" i="3"/>
  <c r="H288" i="3"/>
  <c r="I288" i="3"/>
  <c r="J288" i="3"/>
  <c r="K288" i="3"/>
  <c r="L288" i="3"/>
  <c r="R289" i="3"/>
  <c r="P289" i="3"/>
  <c r="Q289" i="3"/>
  <c r="M289" i="3"/>
  <c r="O289" i="3"/>
  <c r="N289" i="3"/>
  <c r="H289" i="3"/>
  <c r="I289" i="3"/>
  <c r="J289" i="3"/>
  <c r="K289" i="3"/>
  <c r="L289" i="3"/>
  <c r="R290" i="3"/>
  <c r="P290" i="3"/>
  <c r="Q290" i="3"/>
  <c r="M290" i="3"/>
  <c r="O290" i="3"/>
  <c r="N290" i="3"/>
  <c r="H290" i="3"/>
  <c r="I290" i="3"/>
  <c r="J290" i="3"/>
  <c r="K290" i="3"/>
  <c r="L290" i="3"/>
  <c r="R291" i="3"/>
  <c r="P291" i="3"/>
  <c r="Q291" i="3"/>
  <c r="M291" i="3"/>
  <c r="O291" i="3"/>
  <c r="N291" i="3"/>
  <c r="H291" i="3"/>
  <c r="I291" i="3"/>
  <c r="J291" i="3"/>
  <c r="K291" i="3"/>
  <c r="L291" i="3"/>
  <c r="R292" i="3"/>
  <c r="P292" i="3"/>
  <c r="Q292" i="3"/>
  <c r="M292" i="3"/>
  <c r="O292" i="3"/>
  <c r="N292" i="3"/>
  <c r="H292" i="3"/>
  <c r="I292" i="3"/>
  <c r="J292" i="3"/>
  <c r="K292" i="3"/>
  <c r="L292" i="3"/>
  <c r="R293" i="3"/>
  <c r="P293" i="3"/>
  <c r="Q293" i="3"/>
  <c r="M293" i="3"/>
  <c r="O293" i="3"/>
  <c r="N293" i="3"/>
  <c r="H293" i="3"/>
  <c r="I293" i="3"/>
  <c r="J293" i="3"/>
  <c r="K293" i="3"/>
  <c r="L293" i="3"/>
  <c r="R294" i="3"/>
  <c r="P294" i="3"/>
  <c r="Q294" i="3"/>
  <c r="M294" i="3"/>
  <c r="O294" i="3"/>
  <c r="N294" i="3"/>
  <c r="H294" i="3"/>
  <c r="I294" i="3"/>
  <c r="J294" i="3"/>
  <c r="K294" i="3"/>
  <c r="L294" i="3"/>
  <c r="R295" i="3"/>
  <c r="P295" i="3"/>
  <c r="Q295" i="3"/>
  <c r="M295" i="3"/>
  <c r="O295" i="3"/>
  <c r="N295" i="3"/>
  <c r="H295" i="3"/>
  <c r="I295" i="3"/>
  <c r="J295" i="3"/>
  <c r="K295" i="3"/>
  <c r="L295" i="3"/>
  <c r="R296" i="3"/>
  <c r="P296" i="3"/>
  <c r="Q296" i="3"/>
  <c r="M296" i="3"/>
  <c r="O296" i="3"/>
  <c r="N296" i="3"/>
  <c r="H296" i="3"/>
  <c r="I296" i="3"/>
  <c r="J296" i="3"/>
  <c r="K296" i="3"/>
  <c r="L296" i="3"/>
  <c r="R297" i="3"/>
  <c r="P297" i="3"/>
  <c r="Q297" i="3"/>
  <c r="M297" i="3"/>
  <c r="O297" i="3"/>
  <c r="N297" i="3"/>
  <c r="H297" i="3"/>
  <c r="I297" i="3"/>
  <c r="J297" i="3"/>
  <c r="K297" i="3"/>
  <c r="L297" i="3"/>
  <c r="R298" i="3"/>
  <c r="P298" i="3"/>
  <c r="Q298" i="3"/>
  <c r="M298" i="3"/>
  <c r="O298" i="3"/>
  <c r="N298" i="3"/>
  <c r="H298" i="3"/>
  <c r="I298" i="3"/>
  <c r="J298" i="3"/>
  <c r="K298" i="3"/>
  <c r="L298" i="3"/>
  <c r="R299" i="3"/>
  <c r="P299" i="3"/>
  <c r="Q299" i="3"/>
  <c r="M299" i="3"/>
  <c r="O299" i="3"/>
  <c r="N299" i="3"/>
  <c r="H299" i="3"/>
  <c r="I299" i="3"/>
  <c r="J299" i="3"/>
  <c r="K299" i="3"/>
  <c r="L299" i="3"/>
  <c r="R300" i="3"/>
  <c r="P300" i="3"/>
  <c r="Q300" i="3"/>
  <c r="M300" i="3"/>
  <c r="O300" i="3"/>
  <c r="N300" i="3"/>
  <c r="H300" i="3"/>
  <c r="I300" i="3"/>
  <c r="J300" i="3"/>
  <c r="K300" i="3"/>
  <c r="L300" i="3"/>
  <c r="R301" i="3"/>
  <c r="P301" i="3"/>
  <c r="Q301" i="3"/>
  <c r="M301" i="3"/>
  <c r="O301" i="3"/>
  <c r="N301" i="3"/>
  <c r="H301" i="3"/>
  <c r="I301" i="3"/>
  <c r="J301" i="3"/>
  <c r="K301" i="3"/>
  <c r="L301" i="3"/>
  <c r="R302" i="3"/>
  <c r="P302" i="3"/>
  <c r="Q302" i="3"/>
  <c r="M302" i="3"/>
  <c r="O302" i="3"/>
  <c r="N302" i="3"/>
  <c r="H302" i="3"/>
  <c r="I302" i="3"/>
  <c r="J302" i="3"/>
  <c r="K302" i="3"/>
  <c r="L302" i="3"/>
  <c r="R303" i="3"/>
  <c r="P303" i="3"/>
  <c r="Q303" i="3"/>
  <c r="M303" i="3"/>
  <c r="O303" i="3"/>
  <c r="N303" i="3"/>
  <c r="H303" i="3"/>
  <c r="I303" i="3"/>
  <c r="J303" i="3"/>
  <c r="K303" i="3"/>
  <c r="L303" i="3"/>
  <c r="R304" i="3"/>
  <c r="P304" i="3"/>
  <c r="Q304" i="3"/>
  <c r="M304" i="3"/>
  <c r="O304" i="3"/>
  <c r="N304" i="3"/>
  <c r="H304" i="3"/>
  <c r="I304" i="3"/>
  <c r="J304" i="3"/>
  <c r="K304" i="3"/>
  <c r="L304" i="3"/>
  <c r="R305" i="3"/>
  <c r="P305" i="3"/>
  <c r="Q305" i="3"/>
  <c r="M305" i="3"/>
  <c r="O305" i="3"/>
  <c r="N305" i="3"/>
  <c r="H305" i="3"/>
  <c r="I305" i="3"/>
  <c r="J305" i="3"/>
  <c r="K305" i="3"/>
  <c r="L305" i="3"/>
  <c r="R306" i="3"/>
  <c r="P306" i="3"/>
  <c r="Q306" i="3"/>
  <c r="M306" i="3"/>
  <c r="O306" i="3"/>
  <c r="N306" i="3"/>
  <c r="H306" i="3"/>
  <c r="I306" i="3"/>
  <c r="J306" i="3"/>
  <c r="K306" i="3"/>
  <c r="L306" i="3"/>
  <c r="R307" i="3"/>
  <c r="P307" i="3"/>
  <c r="Q307" i="3"/>
  <c r="M307" i="3"/>
  <c r="O307" i="3"/>
  <c r="N307" i="3"/>
  <c r="H307" i="3"/>
  <c r="I307" i="3"/>
  <c r="J307" i="3"/>
  <c r="K307" i="3"/>
  <c r="L307" i="3"/>
  <c r="R308" i="3"/>
  <c r="P308" i="3"/>
  <c r="Q308" i="3"/>
  <c r="M308" i="3"/>
  <c r="O308" i="3"/>
  <c r="N308" i="3"/>
  <c r="H308" i="3"/>
  <c r="I308" i="3"/>
  <c r="J308" i="3"/>
  <c r="K308" i="3"/>
  <c r="L308" i="3"/>
  <c r="R309" i="3"/>
  <c r="P309" i="3"/>
  <c r="Q309" i="3"/>
  <c r="M309" i="3"/>
  <c r="O309" i="3"/>
  <c r="N309" i="3"/>
  <c r="H309" i="3"/>
  <c r="I309" i="3"/>
  <c r="J309" i="3"/>
  <c r="K309" i="3"/>
  <c r="L309" i="3"/>
  <c r="R310" i="3"/>
  <c r="P310" i="3"/>
  <c r="Q310" i="3"/>
  <c r="M310" i="3"/>
  <c r="O310" i="3"/>
  <c r="N310" i="3"/>
  <c r="H310" i="3"/>
  <c r="I310" i="3"/>
  <c r="J310" i="3"/>
  <c r="K310" i="3"/>
  <c r="L310" i="3"/>
  <c r="R311" i="3"/>
  <c r="P311" i="3"/>
  <c r="Q311" i="3"/>
  <c r="M311" i="3"/>
  <c r="O311" i="3"/>
  <c r="N311" i="3"/>
  <c r="H311" i="3"/>
  <c r="I311" i="3"/>
  <c r="J311" i="3"/>
  <c r="K311" i="3"/>
  <c r="L311" i="3"/>
  <c r="R312" i="3"/>
  <c r="P312" i="3"/>
  <c r="Q312" i="3"/>
  <c r="M312" i="3"/>
  <c r="O312" i="3"/>
  <c r="N312" i="3"/>
  <c r="H312" i="3"/>
  <c r="I312" i="3"/>
  <c r="J312" i="3"/>
  <c r="K312" i="3"/>
  <c r="L312" i="3"/>
  <c r="R313" i="3"/>
  <c r="P313" i="3"/>
  <c r="Q313" i="3"/>
  <c r="M313" i="3"/>
  <c r="O313" i="3"/>
  <c r="N313" i="3"/>
  <c r="H313" i="3"/>
  <c r="I313" i="3"/>
  <c r="J313" i="3"/>
  <c r="K313" i="3"/>
  <c r="L313" i="3"/>
  <c r="R314" i="3"/>
  <c r="P314" i="3"/>
  <c r="Q314" i="3"/>
  <c r="M314" i="3"/>
  <c r="O314" i="3"/>
  <c r="N314" i="3"/>
  <c r="H314" i="3"/>
  <c r="I314" i="3"/>
  <c r="J314" i="3"/>
  <c r="K314" i="3"/>
  <c r="L314" i="3"/>
  <c r="R315" i="3"/>
  <c r="P315" i="3"/>
  <c r="Q315" i="3"/>
  <c r="M315" i="3"/>
  <c r="O315" i="3"/>
  <c r="N315" i="3"/>
  <c r="H315" i="3"/>
  <c r="I315" i="3"/>
  <c r="J315" i="3"/>
  <c r="K315" i="3"/>
  <c r="L315" i="3"/>
  <c r="R316" i="3"/>
  <c r="P316" i="3"/>
  <c r="Q316" i="3"/>
  <c r="M316" i="3"/>
  <c r="O316" i="3"/>
  <c r="N316" i="3"/>
  <c r="H316" i="3"/>
  <c r="I316" i="3"/>
  <c r="J316" i="3"/>
  <c r="K316" i="3"/>
  <c r="L316" i="3"/>
  <c r="R317" i="3"/>
  <c r="P317" i="3"/>
  <c r="Q317" i="3"/>
  <c r="M317" i="3"/>
  <c r="O317" i="3"/>
  <c r="N317" i="3"/>
  <c r="H317" i="3"/>
  <c r="I317" i="3"/>
  <c r="J317" i="3"/>
  <c r="K317" i="3"/>
  <c r="L317" i="3"/>
  <c r="R318" i="3"/>
  <c r="P318" i="3"/>
  <c r="Q318" i="3"/>
  <c r="M318" i="3"/>
  <c r="O318" i="3"/>
  <c r="N318" i="3"/>
  <c r="H318" i="3"/>
  <c r="I318" i="3"/>
  <c r="J318" i="3"/>
  <c r="K318" i="3"/>
  <c r="L318" i="3"/>
  <c r="R319" i="3"/>
  <c r="P319" i="3"/>
  <c r="Q319" i="3"/>
  <c r="M319" i="3"/>
  <c r="O319" i="3"/>
  <c r="N319" i="3"/>
  <c r="H319" i="3"/>
  <c r="I319" i="3"/>
  <c r="J319" i="3"/>
  <c r="K319" i="3"/>
  <c r="L319" i="3"/>
  <c r="R320" i="3"/>
  <c r="P320" i="3"/>
  <c r="Q320" i="3"/>
  <c r="M320" i="3"/>
  <c r="O320" i="3"/>
  <c r="N320" i="3"/>
  <c r="H320" i="3"/>
  <c r="I320" i="3"/>
  <c r="J320" i="3"/>
  <c r="K320" i="3"/>
  <c r="L320" i="3"/>
  <c r="R321" i="3"/>
  <c r="P321" i="3"/>
  <c r="Q321" i="3"/>
  <c r="M321" i="3"/>
  <c r="O321" i="3"/>
  <c r="N321" i="3"/>
  <c r="H321" i="3"/>
  <c r="I321" i="3"/>
  <c r="J321" i="3"/>
  <c r="K321" i="3"/>
  <c r="L321" i="3"/>
  <c r="R322" i="3"/>
  <c r="P322" i="3"/>
  <c r="Q322" i="3"/>
  <c r="M322" i="3"/>
  <c r="O322" i="3"/>
  <c r="N322" i="3"/>
  <c r="H322" i="3"/>
  <c r="I322" i="3"/>
  <c r="J322" i="3"/>
  <c r="K322" i="3"/>
  <c r="L322" i="3"/>
  <c r="R323" i="3"/>
  <c r="P323" i="3"/>
  <c r="Q323" i="3"/>
  <c r="M323" i="3"/>
  <c r="O323" i="3"/>
  <c r="N323" i="3"/>
  <c r="H323" i="3"/>
  <c r="I323" i="3"/>
  <c r="J323" i="3"/>
  <c r="K323" i="3"/>
  <c r="L323" i="3"/>
  <c r="R324" i="3"/>
  <c r="P324" i="3"/>
  <c r="Q324" i="3"/>
  <c r="M324" i="3"/>
  <c r="O324" i="3"/>
  <c r="N324" i="3"/>
  <c r="H324" i="3"/>
  <c r="I324" i="3"/>
  <c r="J324" i="3"/>
  <c r="K324" i="3"/>
  <c r="L324" i="3"/>
  <c r="R325" i="3"/>
  <c r="P325" i="3"/>
  <c r="Q325" i="3"/>
  <c r="M325" i="3"/>
  <c r="O325" i="3"/>
  <c r="N325" i="3"/>
  <c r="H325" i="3"/>
  <c r="I325" i="3"/>
  <c r="J325" i="3"/>
  <c r="K325" i="3"/>
  <c r="L325" i="3"/>
  <c r="R326" i="3"/>
  <c r="P326" i="3"/>
  <c r="Q326" i="3"/>
  <c r="M326" i="3"/>
  <c r="O326" i="3"/>
  <c r="N326" i="3"/>
  <c r="H326" i="3"/>
  <c r="I326" i="3"/>
  <c r="J326" i="3"/>
  <c r="K326" i="3"/>
  <c r="L326" i="3"/>
  <c r="R327" i="3"/>
  <c r="P327" i="3"/>
  <c r="Q327" i="3"/>
  <c r="M327" i="3"/>
  <c r="O327" i="3"/>
  <c r="N327" i="3"/>
  <c r="H327" i="3"/>
  <c r="I327" i="3"/>
  <c r="J327" i="3"/>
  <c r="K327" i="3"/>
  <c r="L327" i="3"/>
  <c r="R328" i="3"/>
  <c r="P328" i="3"/>
  <c r="Q328" i="3"/>
  <c r="M328" i="3"/>
  <c r="O328" i="3"/>
  <c r="N328" i="3"/>
  <c r="H328" i="3"/>
  <c r="I328" i="3"/>
  <c r="J328" i="3"/>
  <c r="K328" i="3"/>
  <c r="L328" i="3"/>
  <c r="R329" i="3"/>
  <c r="P329" i="3"/>
  <c r="Q329" i="3"/>
  <c r="M329" i="3"/>
  <c r="O329" i="3"/>
  <c r="N329" i="3"/>
  <c r="H329" i="3"/>
  <c r="I329" i="3"/>
  <c r="J329" i="3"/>
  <c r="K329" i="3"/>
  <c r="L329" i="3"/>
  <c r="R330" i="3"/>
  <c r="P330" i="3"/>
  <c r="Q330" i="3"/>
  <c r="M330" i="3"/>
  <c r="O330" i="3"/>
  <c r="N330" i="3"/>
  <c r="H330" i="3"/>
  <c r="I330" i="3"/>
  <c r="J330" i="3"/>
  <c r="K330" i="3"/>
  <c r="L330" i="3"/>
  <c r="R331" i="3"/>
  <c r="P331" i="3"/>
  <c r="Q331" i="3"/>
  <c r="M331" i="3"/>
  <c r="O331" i="3"/>
  <c r="N331" i="3"/>
  <c r="H331" i="3"/>
  <c r="I331" i="3"/>
  <c r="J331" i="3"/>
  <c r="K331" i="3"/>
  <c r="L331" i="3"/>
  <c r="R332" i="3"/>
  <c r="P332" i="3"/>
  <c r="Q332" i="3"/>
  <c r="M332" i="3"/>
  <c r="O332" i="3"/>
  <c r="N332" i="3"/>
  <c r="H332" i="3"/>
  <c r="I332" i="3"/>
  <c r="J332" i="3"/>
  <c r="K332" i="3"/>
  <c r="L332" i="3"/>
  <c r="R333" i="3"/>
  <c r="P333" i="3"/>
  <c r="Q333" i="3"/>
  <c r="M333" i="3"/>
  <c r="O333" i="3"/>
  <c r="N333" i="3"/>
  <c r="H333" i="3"/>
  <c r="I333" i="3"/>
  <c r="J333" i="3"/>
  <c r="K333" i="3"/>
  <c r="L333" i="3"/>
  <c r="R334" i="3"/>
  <c r="P334" i="3"/>
  <c r="Q334" i="3"/>
  <c r="M334" i="3"/>
  <c r="O334" i="3"/>
  <c r="N334" i="3"/>
  <c r="H334" i="3"/>
  <c r="I334" i="3"/>
  <c r="J334" i="3"/>
  <c r="K334" i="3"/>
  <c r="L334" i="3"/>
  <c r="R335" i="3"/>
  <c r="P335" i="3"/>
  <c r="Q335" i="3"/>
  <c r="M335" i="3"/>
  <c r="O335" i="3"/>
  <c r="N335" i="3"/>
  <c r="H335" i="3"/>
  <c r="I335" i="3"/>
  <c r="J335" i="3"/>
  <c r="K335" i="3"/>
  <c r="L335" i="3"/>
  <c r="R336" i="3"/>
  <c r="P336" i="3"/>
  <c r="Q336" i="3"/>
  <c r="M336" i="3"/>
  <c r="O336" i="3"/>
  <c r="N336" i="3"/>
  <c r="H336" i="3"/>
  <c r="I336" i="3"/>
  <c r="J336" i="3"/>
  <c r="K336" i="3"/>
  <c r="L336" i="3"/>
  <c r="R337" i="3"/>
  <c r="P337" i="3"/>
  <c r="Q337" i="3"/>
  <c r="M337" i="3"/>
  <c r="O337" i="3"/>
  <c r="N337" i="3"/>
  <c r="H337" i="3"/>
  <c r="I337" i="3"/>
  <c r="J337" i="3"/>
  <c r="K337" i="3"/>
  <c r="L337" i="3"/>
  <c r="R338" i="3"/>
  <c r="P338" i="3"/>
  <c r="Q338" i="3"/>
  <c r="M338" i="3"/>
  <c r="O338" i="3"/>
  <c r="N338" i="3"/>
  <c r="H338" i="3"/>
  <c r="I338" i="3"/>
  <c r="J338" i="3"/>
  <c r="K338" i="3"/>
  <c r="L338" i="3"/>
  <c r="R339" i="3"/>
  <c r="P339" i="3"/>
  <c r="Q339" i="3"/>
  <c r="M339" i="3"/>
  <c r="O339" i="3"/>
  <c r="N339" i="3"/>
  <c r="H339" i="3"/>
  <c r="I339" i="3"/>
  <c r="J339" i="3"/>
  <c r="K339" i="3"/>
  <c r="L339" i="3"/>
  <c r="R340" i="3"/>
  <c r="P340" i="3"/>
  <c r="Q340" i="3"/>
  <c r="M340" i="3"/>
  <c r="O340" i="3"/>
  <c r="N340" i="3"/>
  <c r="H340" i="3"/>
  <c r="I340" i="3"/>
  <c r="J340" i="3"/>
  <c r="K340" i="3"/>
  <c r="L340" i="3"/>
  <c r="R341" i="3"/>
  <c r="P341" i="3"/>
  <c r="Q341" i="3"/>
  <c r="M341" i="3"/>
  <c r="O341" i="3"/>
  <c r="N341" i="3"/>
  <c r="H341" i="3"/>
  <c r="I341" i="3"/>
  <c r="J341" i="3"/>
  <c r="K341" i="3"/>
  <c r="L341" i="3"/>
  <c r="R342" i="3"/>
  <c r="P342" i="3"/>
  <c r="Q342" i="3"/>
  <c r="M342" i="3"/>
  <c r="O342" i="3"/>
  <c r="N342" i="3"/>
  <c r="H342" i="3"/>
  <c r="I342" i="3"/>
  <c r="J342" i="3"/>
  <c r="K342" i="3"/>
  <c r="L342" i="3"/>
  <c r="R343" i="3"/>
  <c r="P343" i="3"/>
  <c r="Q343" i="3"/>
  <c r="M343" i="3"/>
  <c r="O343" i="3"/>
  <c r="N343" i="3"/>
  <c r="H343" i="3"/>
  <c r="I343" i="3"/>
  <c r="J343" i="3"/>
  <c r="K343" i="3"/>
  <c r="L343" i="3"/>
  <c r="R344" i="3"/>
  <c r="P344" i="3"/>
  <c r="Q344" i="3"/>
  <c r="M344" i="3"/>
  <c r="O344" i="3"/>
  <c r="N344" i="3"/>
  <c r="H344" i="3"/>
  <c r="I344" i="3"/>
  <c r="J344" i="3"/>
  <c r="K344" i="3"/>
  <c r="L344" i="3"/>
  <c r="R345" i="3"/>
  <c r="P345" i="3"/>
  <c r="Q345" i="3"/>
  <c r="M345" i="3"/>
  <c r="O345" i="3"/>
  <c r="N345" i="3"/>
  <c r="H345" i="3"/>
  <c r="I345" i="3"/>
  <c r="J345" i="3"/>
  <c r="K345" i="3"/>
  <c r="L345" i="3"/>
  <c r="R346" i="3"/>
  <c r="P346" i="3"/>
  <c r="Q346" i="3"/>
  <c r="M346" i="3"/>
  <c r="O346" i="3"/>
  <c r="N346" i="3"/>
  <c r="H346" i="3"/>
  <c r="I346" i="3"/>
  <c r="J346" i="3"/>
  <c r="K346" i="3"/>
  <c r="L346" i="3"/>
  <c r="R347" i="3"/>
  <c r="P347" i="3"/>
  <c r="Q347" i="3"/>
  <c r="M347" i="3"/>
  <c r="O347" i="3"/>
  <c r="N347" i="3"/>
  <c r="H347" i="3"/>
  <c r="I347" i="3"/>
  <c r="J347" i="3"/>
  <c r="K347" i="3"/>
  <c r="L347" i="3"/>
  <c r="R348" i="3"/>
  <c r="P348" i="3"/>
  <c r="Q348" i="3"/>
  <c r="M348" i="3"/>
  <c r="O348" i="3"/>
  <c r="N348" i="3"/>
  <c r="H348" i="3"/>
  <c r="I348" i="3"/>
  <c r="J348" i="3"/>
  <c r="K348" i="3"/>
  <c r="L348" i="3"/>
  <c r="R349" i="3"/>
  <c r="P349" i="3"/>
  <c r="Q349" i="3"/>
  <c r="M349" i="3"/>
  <c r="O349" i="3"/>
  <c r="N349" i="3"/>
  <c r="H349" i="3"/>
  <c r="I349" i="3"/>
  <c r="J349" i="3"/>
  <c r="K349" i="3"/>
  <c r="L349" i="3"/>
  <c r="R350" i="3"/>
  <c r="P350" i="3"/>
  <c r="Q350" i="3"/>
  <c r="M350" i="3"/>
  <c r="O350" i="3"/>
  <c r="N350" i="3"/>
  <c r="H350" i="3"/>
  <c r="I350" i="3"/>
  <c r="J350" i="3"/>
  <c r="K350" i="3"/>
  <c r="L350" i="3"/>
  <c r="R351" i="3"/>
  <c r="P351" i="3"/>
  <c r="Q351" i="3"/>
  <c r="M351" i="3"/>
  <c r="O351" i="3"/>
  <c r="N351" i="3"/>
  <c r="H351" i="3"/>
  <c r="I351" i="3"/>
  <c r="J351" i="3"/>
  <c r="K351" i="3"/>
  <c r="L351" i="3"/>
  <c r="R352" i="3"/>
  <c r="P352" i="3"/>
  <c r="Q352" i="3"/>
  <c r="M352" i="3"/>
  <c r="O352" i="3"/>
  <c r="N352" i="3"/>
  <c r="H352" i="3"/>
  <c r="I352" i="3"/>
  <c r="J352" i="3"/>
  <c r="K352" i="3"/>
  <c r="L352" i="3"/>
  <c r="R353" i="3"/>
  <c r="P353" i="3"/>
  <c r="Q353" i="3"/>
  <c r="M353" i="3"/>
  <c r="O353" i="3"/>
  <c r="N353" i="3"/>
  <c r="H353" i="3"/>
  <c r="I353" i="3"/>
  <c r="J353" i="3"/>
  <c r="K353" i="3"/>
  <c r="L353" i="3"/>
  <c r="R354" i="3"/>
  <c r="P354" i="3"/>
  <c r="Q354" i="3"/>
  <c r="M354" i="3"/>
  <c r="O354" i="3"/>
  <c r="N354" i="3"/>
  <c r="H354" i="3"/>
  <c r="I354" i="3"/>
  <c r="J354" i="3"/>
  <c r="K354" i="3"/>
  <c r="L354" i="3"/>
  <c r="R355" i="3"/>
  <c r="P355" i="3"/>
  <c r="Q355" i="3"/>
  <c r="M355" i="3"/>
  <c r="O355" i="3"/>
  <c r="N355" i="3"/>
  <c r="H355" i="3"/>
  <c r="I355" i="3"/>
  <c r="J355" i="3"/>
  <c r="K355" i="3"/>
  <c r="L355" i="3"/>
  <c r="R356" i="3"/>
  <c r="P356" i="3"/>
  <c r="Q356" i="3"/>
  <c r="M356" i="3"/>
  <c r="O356" i="3"/>
  <c r="N356" i="3"/>
  <c r="H356" i="3"/>
  <c r="I356" i="3"/>
  <c r="J356" i="3"/>
  <c r="K356" i="3"/>
  <c r="L356" i="3"/>
  <c r="R357" i="3"/>
  <c r="P357" i="3"/>
  <c r="Q357" i="3"/>
  <c r="M357" i="3"/>
  <c r="O357" i="3"/>
  <c r="N357" i="3"/>
  <c r="H357" i="3"/>
  <c r="I357" i="3"/>
  <c r="J357" i="3"/>
  <c r="K357" i="3"/>
  <c r="L357" i="3"/>
  <c r="R358" i="3"/>
  <c r="P358" i="3"/>
  <c r="Q358" i="3"/>
  <c r="M358" i="3"/>
  <c r="O358" i="3"/>
  <c r="N358" i="3"/>
  <c r="H358" i="3"/>
  <c r="I358" i="3"/>
  <c r="J358" i="3"/>
  <c r="K358" i="3"/>
  <c r="L358" i="3"/>
  <c r="R359" i="3"/>
  <c r="P359" i="3"/>
  <c r="Q359" i="3"/>
  <c r="M359" i="3"/>
  <c r="O359" i="3"/>
  <c r="N359" i="3"/>
  <c r="H359" i="3"/>
  <c r="I359" i="3"/>
  <c r="J359" i="3"/>
  <c r="K359" i="3"/>
  <c r="L359" i="3"/>
  <c r="R360" i="3"/>
  <c r="P360" i="3"/>
  <c r="Q360" i="3"/>
  <c r="M360" i="3"/>
  <c r="O360" i="3"/>
  <c r="N360" i="3"/>
  <c r="H360" i="3"/>
  <c r="I360" i="3"/>
  <c r="J360" i="3"/>
  <c r="K360" i="3"/>
  <c r="L360" i="3"/>
  <c r="R361" i="3"/>
  <c r="P361" i="3"/>
  <c r="Q361" i="3"/>
  <c r="M361" i="3"/>
  <c r="O361" i="3"/>
  <c r="N361" i="3"/>
  <c r="H361" i="3"/>
  <c r="I361" i="3"/>
  <c r="J361" i="3"/>
  <c r="K361" i="3"/>
  <c r="L361" i="3"/>
  <c r="R362" i="3"/>
  <c r="P362" i="3"/>
  <c r="Q362" i="3"/>
  <c r="M362" i="3"/>
  <c r="O362" i="3"/>
  <c r="N362" i="3"/>
  <c r="H362" i="3"/>
  <c r="I362" i="3"/>
  <c r="J362" i="3"/>
  <c r="K362" i="3"/>
  <c r="L362" i="3"/>
  <c r="R363" i="3"/>
  <c r="P363" i="3"/>
  <c r="Q363" i="3"/>
  <c r="M363" i="3"/>
  <c r="O363" i="3"/>
  <c r="N363" i="3"/>
  <c r="H363" i="3"/>
  <c r="I363" i="3"/>
  <c r="J363" i="3"/>
  <c r="K363" i="3"/>
  <c r="L363" i="3"/>
  <c r="R364" i="3"/>
  <c r="P364" i="3"/>
  <c r="Q364" i="3"/>
  <c r="M364" i="3"/>
  <c r="O364" i="3"/>
  <c r="N364" i="3"/>
  <c r="H364" i="3"/>
  <c r="I364" i="3"/>
  <c r="J364" i="3"/>
  <c r="K364" i="3"/>
  <c r="L364" i="3"/>
  <c r="R365" i="3"/>
  <c r="P365" i="3"/>
  <c r="Q365" i="3"/>
  <c r="M365" i="3"/>
  <c r="O365" i="3"/>
  <c r="N365" i="3"/>
  <c r="H365" i="3"/>
  <c r="I365" i="3"/>
  <c r="J365" i="3"/>
  <c r="K365" i="3"/>
  <c r="L365" i="3"/>
  <c r="R366" i="3"/>
  <c r="P366" i="3"/>
  <c r="Q366" i="3"/>
  <c r="M366" i="3"/>
  <c r="O366" i="3"/>
  <c r="N366" i="3"/>
  <c r="H366" i="3"/>
  <c r="I366" i="3"/>
  <c r="J366" i="3"/>
  <c r="K366" i="3"/>
  <c r="L366" i="3"/>
  <c r="R367" i="3"/>
  <c r="P367" i="3"/>
  <c r="Q367" i="3"/>
  <c r="M367" i="3"/>
  <c r="O367" i="3"/>
  <c r="N367" i="3"/>
  <c r="H367" i="3"/>
  <c r="I367" i="3"/>
  <c r="J367" i="3"/>
  <c r="K367" i="3"/>
  <c r="L367" i="3"/>
  <c r="R368" i="3"/>
  <c r="P368" i="3"/>
  <c r="Q368" i="3"/>
  <c r="M368" i="3"/>
  <c r="O368" i="3"/>
  <c r="N368" i="3"/>
  <c r="H368" i="3"/>
  <c r="I368" i="3"/>
  <c r="J368" i="3"/>
  <c r="K368" i="3"/>
  <c r="L368" i="3"/>
  <c r="R369" i="3"/>
  <c r="P369" i="3"/>
  <c r="Q369" i="3"/>
  <c r="M369" i="3"/>
  <c r="O369" i="3"/>
  <c r="N369" i="3"/>
  <c r="H369" i="3"/>
  <c r="I369" i="3"/>
  <c r="J369" i="3"/>
  <c r="K369" i="3"/>
  <c r="L369" i="3"/>
  <c r="R370" i="3"/>
  <c r="P370" i="3"/>
  <c r="Q370" i="3"/>
  <c r="M370" i="3"/>
  <c r="O370" i="3"/>
  <c r="N370" i="3"/>
  <c r="H370" i="3"/>
  <c r="I370" i="3"/>
  <c r="J370" i="3"/>
  <c r="K370" i="3"/>
  <c r="L370" i="3"/>
  <c r="R371" i="3"/>
  <c r="P371" i="3"/>
  <c r="Q371" i="3"/>
  <c r="M371" i="3"/>
  <c r="O371" i="3"/>
  <c r="N371" i="3"/>
  <c r="H371" i="3"/>
  <c r="I371" i="3"/>
  <c r="J371" i="3"/>
  <c r="K371" i="3"/>
  <c r="L371" i="3"/>
  <c r="R372" i="3"/>
  <c r="P372" i="3"/>
  <c r="Q372" i="3"/>
  <c r="M372" i="3"/>
  <c r="O372" i="3"/>
  <c r="N372" i="3"/>
  <c r="H372" i="3"/>
  <c r="I372" i="3"/>
  <c r="J372" i="3"/>
  <c r="K372" i="3"/>
  <c r="L372" i="3"/>
  <c r="R373" i="3"/>
  <c r="P373" i="3"/>
  <c r="Q373" i="3"/>
  <c r="M373" i="3"/>
  <c r="O373" i="3"/>
  <c r="N373" i="3"/>
  <c r="H373" i="3"/>
  <c r="I373" i="3"/>
  <c r="J373" i="3"/>
  <c r="K373" i="3"/>
  <c r="L373" i="3"/>
  <c r="R374" i="3"/>
  <c r="P374" i="3"/>
  <c r="Q374" i="3"/>
  <c r="M374" i="3"/>
  <c r="O374" i="3"/>
  <c r="N374" i="3"/>
  <c r="H374" i="3"/>
  <c r="I374" i="3"/>
  <c r="J374" i="3"/>
  <c r="K374" i="3"/>
  <c r="L374" i="3"/>
  <c r="R375" i="3"/>
  <c r="P375" i="3"/>
  <c r="Q375" i="3"/>
  <c r="M375" i="3"/>
  <c r="O375" i="3"/>
  <c r="N375" i="3"/>
  <c r="H375" i="3"/>
  <c r="I375" i="3"/>
  <c r="J375" i="3"/>
  <c r="K375" i="3"/>
  <c r="L375" i="3"/>
  <c r="R376" i="3"/>
  <c r="P376" i="3"/>
  <c r="Q376" i="3"/>
  <c r="M376" i="3"/>
  <c r="O376" i="3"/>
  <c r="N376" i="3"/>
  <c r="H376" i="3"/>
  <c r="I376" i="3"/>
  <c r="J376" i="3"/>
  <c r="K376" i="3"/>
  <c r="L376" i="3"/>
  <c r="R377" i="3"/>
  <c r="P377" i="3"/>
  <c r="Q377" i="3"/>
  <c r="M377" i="3"/>
  <c r="O377" i="3"/>
  <c r="N377" i="3"/>
  <c r="H377" i="3"/>
  <c r="I377" i="3"/>
  <c r="J377" i="3"/>
  <c r="K377" i="3"/>
  <c r="L377" i="3"/>
  <c r="R378" i="3"/>
  <c r="P378" i="3"/>
  <c r="Q378" i="3"/>
  <c r="M378" i="3"/>
  <c r="O378" i="3"/>
  <c r="N378" i="3"/>
  <c r="H378" i="3"/>
  <c r="I378" i="3"/>
  <c r="J378" i="3"/>
  <c r="K378" i="3"/>
  <c r="L378" i="3"/>
  <c r="R379" i="3"/>
  <c r="P379" i="3"/>
  <c r="Q379" i="3"/>
  <c r="M379" i="3"/>
  <c r="O379" i="3"/>
  <c r="N379" i="3"/>
  <c r="H379" i="3"/>
  <c r="I379" i="3"/>
  <c r="J379" i="3"/>
  <c r="K379" i="3"/>
  <c r="L379" i="3"/>
  <c r="R380" i="3"/>
  <c r="P380" i="3"/>
  <c r="Q380" i="3"/>
  <c r="M380" i="3"/>
  <c r="O380" i="3"/>
  <c r="N380" i="3"/>
  <c r="H380" i="3"/>
  <c r="I380" i="3"/>
  <c r="J380" i="3"/>
  <c r="K380" i="3"/>
  <c r="L380" i="3"/>
  <c r="R381" i="3"/>
  <c r="P381" i="3"/>
  <c r="Q381" i="3"/>
  <c r="M381" i="3"/>
  <c r="O381" i="3"/>
  <c r="N381" i="3"/>
  <c r="H381" i="3"/>
  <c r="I381" i="3"/>
  <c r="J381" i="3"/>
  <c r="K381" i="3"/>
  <c r="L381" i="3"/>
  <c r="R382" i="3"/>
  <c r="P382" i="3"/>
  <c r="Q382" i="3"/>
  <c r="M382" i="3"/>
  <c r="O382" i="3"/>
  <c r="N382" i="3"/>
  <c r="H382" i="3"/>
  <c r="I382" i="3"/>
  <c r="J382" i="3"/>
  <c r="K382" i="3"/>
  <c r="L382" i="3"/>
  <c r="R383" i="3"/>
  <c r="P383" i="3"/>
  <c r="Q383" i="3"/>
  <c r="M383" i="3"/>
  <c r="O383" i="3"/>
  <c r="N383" i="3"/>
  <c r="H383" i="3"/>
  <c r="I383" i="3"/>
  <c r="J383" i="3"/>
  <c r="K383" i="3"/>
  <c r="L383" i="3"/>
  <c r="R384" i="3"/>
  <c r="P384" i="3"/>
  <c r="Q384" i="3"/>
  <c r="M384" i="3"/>
  <c r="O384" i="3"/>
  <c r="N384" i="3"/>
  <c r="H384" i="3"/>
  <c r="I384" i="3"/>
  <c r="J384" i="3"/>
  <c r="K384" i="3"/>
  <c r="L384" i="3"/>
  <c r="R385" i="3"/>
  <c r="P385" i="3"/>
  <c r="Q385" i="3"/>
  <c r="M385" i="3"/>
  <c r="O385" i="3"/>
  <c r="N385" i="3"/>
  <c r="H385" i="3"/>
  <c r="I385" i="3"/>
  <c r="J385" i="3"/>
  <c r="K385" i="3"/>
  <c r="L385" i="3"/>
  <c r="R386" i="3"/>
  <c r="P386" i="3"/>
  <c r="Q386" i="3"/>
  <c r="M386" i="3"/>
  <c r="O386" i="3"/>
  <c r="N386" i="3"/>
  <c r="H386" i="3"/>
  <c r="I386" i="3"/>
  <c r="J386" i="3"/>
  <c r="K386" i="3"/>
  <c r="L386" i="3"/>
  <c r="R387" i="3"/>
  <c r="P387" i="3"/>
  <c r="Q387" i="3"/>
  <c r="M387" i="3"/>
  <c r="O387" i="3"/>
  <c r="N387" i="3"/>
  <c r="H387" i="3"/>
  <c r="I387" i="3"/>
  <c r="J387" i="3"/>
  <c r="K387" i="3"/>
  <c r="L387" i="3"/>
  <c r="R388" i="3"/>
  <c r="P388" i="3"/>
  <c r="Q388" i="3"/>
  <c r="M388" i="3"/>
  <c r="O388" i="3"/>
  <c r="N388" i="3"/>
  <c r="H388" i="3"/>
  <c r="I388" i="3"/>
  <c r="J388" i="3"/>
  <c r="K388" i="3"/>
  <c r="L388" i="3"/>
  <c r="R389" i="3"/>
  <c r="P389" i="3"/>
  <c r="Q389" i="3"/>
  <c r="M389" i="3"/>
  <c r="O389" i="3"/>
  <c r="N389" i="3"/>
  <c r="H389" i="3"/>
  <c r="I389" i="3"/>
  <c r="J389" i="3"/>
  <c r="K389" i="3"/>
  <c r="L389" i="3"/>
  <c r="R390" i="3"/>
  <c r="P390" i="3"/>
  <c r="Q390" i="3"/>
  <c r="M390" i="3"/>
  <c r="O390" i="3"/>
  <c r="N390" i="3"/>
  <c r="H390" i="3"/>
  <c r="I390" i="3"/>
  <c r="J390" i="3"/>
  <c r="K390" i="3"/>
  <c r="L390" i="3"/>
  <c r="R391" i="3"/>
  <c r="P391" i="3"/>
  <c r="Q391" i="3"/>
  <c r="M391" i="3"/>
  <c r="O391" i="3"/>
  <c r="N391" i="3"/>
  <c r="H391" i="3"/>
  <c r="I391" i="3"/>
  <c r="J391" i="3"/>
  <c r="K391" i="3"/>
  <c r="L391" i="3"/>
  <c r="R392" i="3"/>
  <c r="P392" i="3"/>
  <c r="Q392" i="3"/>
  <c r="M392" i="3"/>
  <c r="O392" i="3"/>
  <c r="N392" i="3"/>
  <c r="H392" i="3"/>
  <c r="I392" i="3"/>
  <c r="J392" i="3"/>
  <c r="K392" i="3"/>
  <c r="L392" i="3"/>
  <c r="R393" i="3"/>
  <c r="P393" i="3"/>
  <c r="Q393" i="3"/>
  <c r="M393" i="3"/>
  <c r="O393" i="3"/>
  <c r="N393" i="3"/>
  <c r="H393" i="3"/>
  <c r="I393" i="3"/>
  <c r="J393" i="3"/>
  <c r="K393" i="3"/>
  <c r="L393" i="3"/>
  <c r="R394" i="3"/>
  <c r="P394" i="3"/>
  <c r="Q394" i="3"/>
  <c r="M394" i="3"/>
  <c r="O394" i="3"/>
  <c r="N394" i="3"/>
  <c r="H394" i="3"/>
  <c r="I394" i="3"/>
  <c r="J394" i="3"/>
  <c r="K394" i="3"/>
  <c r="L394" i="3"/>
  <c r="R395" i="3"/>
  <c r="P395" i="3"/>
  <c r="Q395" i="3"/>
  <c r="M395" i="3"/>
  <c r="O395" i="3"/>
  <c r="N395" i="3"/>
  <c r="H395" i="3"/>
  <c r="I395" i="3"/>
  <c r="J395" i="3"/>
  <c r="K395" i="3"/>
  <c r="L395" i="3"/>
  <c r="R396" i="3"/>
  <c r="P396" i="3"/>
  <c r="Q396" i="3"/>
  <c r="M396" i="3"/>
  <c r="O396" i="3"/>
  <c r="N396" i="3"/>
  <c r="H396" i="3"/>
  <c r="I396" i="3"/>
  <c r="J396" i="3"/>
  <c r="K396" i="3"/>
  <c r="L396" i="3"/>
  <c r="R397" i="3"/>
  <c r="P397" i="3"/>
  <c r="Q397" i="3"/>
  <c r="M397" i="3"/>
  <c r="O397" i="3"/>
  <c r="N397" i="3"/>
  <c r="H397" i="3"/>
  <c r="I397" i="3"/>
  <c r="J397" i="3"/>
  <c r="K397" i="3"/>
  <c r="L397" i="3"/>
  <c r="R398" i="3"/>
  <c r="P398" i="3"/>
  <c r="Q398" i="3"/>
  <c r="M398" i="3"/>
  <c r="O398" i="3"/>
  <c r="N398" i="3"/>
  <c r="H398" i="3"/>
  <c r="I398" i="3"/>
  <c r="J398" i="3"/>
  <c r="K398" i="3"/>
  <c r="L398" i="3"/>
  <c r="R399" i="3"/>
  <c r="P399" i="3"/>
  <c r="Q399" i="3"/>
  <c r="M399" i="3"/>
  <c r="O399" i="3"/>
  <c r="N399" i="3"/>
  <c r="H399" i="3"/>
  <c r="I399" i="3"/>
  <c r="J399" i="3"/>
  <c r="K399" i="3"/>
  <c r="L399" i="3"/>
  <c r="R400" i="3"/>
  <c r="P400" i="3"/>
  <c r="Q400" i="3"/>
  <c r="M400" i="3"/>
  <c r="O400" i="3"/>
  <c r="N400" i="3"/>
  <c r="H400" i="3"/>
  <c r="I400" i="3"/>
  <c r="J400" i="3"/>
  <c r="K400" i="3"/>
  <c r="L400" i="3"/>
  <c r="R401" i="3"/>
  <c r="P401" i="3"/>
  <c r="Q401" i="3"/>
  <c r="M401" i="3"/>
  <c r="O401" i="3"/>
  <c r="N401" i="3"/>
  <c r="H401" i="3"/>
  <c r="I401" i="3"/>
  <c r="J401" i="3"/>
  <c r="K401" i="3"/>
  <c r="L401" i="3"/>
  <c r="R402" i="3"/>
  <c r="P402" i="3"/>
  <c r="Q402" i="3"/>
  <c r="M402" i="3"/>
  <c r="O402" i="3"/>
  <c r="N402" i="3"/>
  <c r="H402" i="3"/>
  <c r="I402" i="3"/>
  <c r="J402" i="3"/>
  <c r="K402" i="3"/>
  <c r="L402" i="3"/>
  <c r="R403" i="3"/>
  <c r="P403" i="3"/>
  <c r="Q403" i="3"/>
  <c r="M403" i="3"/>
  <c r="O403" i="3"/>
  <c r="N403" i="3"/>
  <c r="H403" i="3"/>
  <c r="I403" i="3"/>
  <c r="J403" i="3"/>
  <c r="K403" i="3"/>
  <c r="L403" i="3"/>
  <c r="R404" i="3"/>
  <c r="P404" i="3"/>
  <c r="Q404" i="3"/>
  <c r="M404" i="3"/>
  <c r="O404" i="3"/>
  <c r="N404" i="3"/>
  <c r="H404" i="3"/>
  <c r="I404" i="3"/>
  <c r="J404" i="3"/>
  <c r="K404" i="3"/>
  <c r="L404" i="3"/>
  <c r="R405" i="3"/>
  <c r="P405" i="3"/>
  <c r="Q405" i="3"/>
  <c r="M405" i="3"/>
  <c r="O405" i="3"/>
  <c r="N405" i="3"/>
  <c r="H405" i="3"/>
  <c r="I405" i="3"/>
  <c r="J405" i="3"/>
  <c r="K405" i="3"/>
  <c r="L405" i="3"/>
  <c r="R406" i="3"/>
  <c r="P406" i="3"/>
  <c r="Q406" i="3"/>
  <c r="M406" i="3"/>
  <c r="O406" i="3"/>
  <c r="N406" i="3"/>
  <c r="H406" i="3"/>
  <c r="I406" i="3"/>
  <c r="J406" i="3"/>
  <c r="K406" i="3"/>
  <c r="L406" i="3"/>
  <c r="R407" i="3"/>
  <c r="P407" i="3"/>
  <c r="Q407" i="3"/>
  <c r="M407" i="3"/>
  <c r="O407" i="3"/>
  <c r="N407" i="3"/>
  <c r="H407" i="3"/>
  <c r="I407" i="3"/>
  <c r="J407" i="3"/>
  <c r="K407" i="3"/>
  <c r="L407" i="3"/>
  <c r="R408" i="3"/>
  <c r="P408" i="3"/>
  <c r="Q408" i="3"/>
  <c r="M408" i="3"/>
  <c r="O408" i="3"/>
  <c r="N408" i="3"/>
  <c r="H408" i="3"/>
  <c r="I408" i="3"/>
  <c r="J408" i="3"/>
  <c r="K408" i="3"/>
  <c r="L408" i="3"/>
  <c r="R409" i="3"/>
  <c r="P409" i="3"/>
  <c r="Q409" i="3"/>
  <c r="M409" i="3"/>
  <c r="O409" i="3"/>
  <c r="N409" i="3"/>
  <c r="H409" i="3"/>
  <c r="I409" i="3"/>
  <c r="J409" i="3"/>
  <c r="K409" i="3"/>
  <c r="L409" i="3"/>
  <c r="R410" i="3"/>
  <c r="P410" i="3"/>
  <c r="Q410" i="3"/>
  <c r="M410" i="3"/>
  <c r="O410" i="3"/>
  <c r="N410" i="3"/>
  <c r="H410" i="3"/>
  <c r="I410" i="3"/>
  <c r="J410" i="3"/>
  <c r="K410" i="3"/>
  <c r="L410" i="3"/>
  <c r="R411" i="3"/>
  <c r="P411" i="3"/>
  <c r="Q411" i="3"/>
  <c r="M411" i="3"/>
  <c r="O411" i="3"/>
  <c r="N411" i="3"/>
  <c r="H411" i="3"/>
  <c r="I411" i="3"/>
  <c r="J411" i="3"/>
  <c r="K411" i="3"/>
  <c r="L411" i="3"/>
  <c r="R412" i="3"/>
  <c r="P412" i="3"/>
  <c r="Q412" i="3"/>
  <c r="M412" i="3"/>
  <c r="O412" i="3"/>
  <c r="N412" i="3"/>
  <c r="H412" i="3"/>
  <c r="I412" i="3"/>
  <c r="J412" i="3"/>
  <c r="K412" i="3"/>
  <c r="L412" i="3"/>
  <c r="R413" i="3"/>
  <c r="P413" i="3"/>
  <c r="Q413" i="3"/>
  <c r="M413" i="3"/>
  <c r="O413" i="3"/>
  <c r="N413" i="3"/>
  <c r="H413" i="3"/>
  <c r="I413" i="3"/>
  <c r="J413" i="3"/>
  <c r="K413" i="3"/>
  <c r="L413" i="3"/>
  <c r="R414" i="3"/>
  <c r="P414" i="3"/>
  <c r="Q414" i="3"/>
  <c r="M414" i="3"/>
  <c r="O414" i="3"/>
  <c r="N414" i="3"/>
  <c r="H414" i="3"/>
  <c r="I414" i="3"/>
  <c r="J414" i="3"/>
  <c r="K414" i="3"/>
  <c r="L414" i="3"/>
  <c r="R415" i="3"/>
  <c r="P415" i="3"/>
  <c r="Q415" i="3"/>
  <c r="M415" i="3"/>
  <c r="O415" i="3"/>
  <c r="N415" i="3"/>
  <c r="H415" i="3"/>
  <c r="I415" i="3"/>
  <c r="J415" i="3"/>
  <c r="K415" i="3"/>
  <c r="L415" i="3"/>
  <c r="R416" i="3"/>
  <c r="P416" i="3"/>
  <c r="Q416" i="3"/>
  <c r="M416" i="3"/>
  <c r="O416" i="3"/>
  <c r="N416" i="3"/>
  <c r="H416" i="3"/>
  <c r="I416" i="3"/>
  <c r="J416" i="3"/>
  <c r="K416" i="3"/>
  <c r="L416" i="3"/>
  <c r="R417" i="3"/>
  <c r="P417" i="3"/>
  <c r="Q417" i="3"/>
  <c r="M417" i="3"/>
  <c r="O417" i="3"/>
  <c r="N417" i="3"/>
  <c r="H417" i="3"/>
  <c r="I417" i="3"/>
  <c r="J417" i="3"/>
  <c r="K417" i="3"/>
  <c r="L417" i="3"/>
  <c r="R418" i="3"/>
  <c r="P418" i="3"/>
  <c r="Q418" i="3"/>
  <c r="M418" i="3"/>
  <c r="O418" i="3"/>
  <c r="N418" i="3"/>
  <c r="H418" i="3"/>
  <c r="I418" i="3"/>
  <c r="J418" i="3"/>
  <c r="K418" i="3"/>
  <c r="L418" i="3"/>
  <c r="R419" i="3"/>
  <c r="P419" i="3"/>
  <c r="Q419" i="3"/>
  <c r="M419" i="3"/>
  <c r="O419" i="3"/>
  <c r="N419" i="3"/>
  <c r="H419" i="3"/>
  <c r="I419" i="3"/>
  <c r="J419" i="3"/>
  <c r="K419" i="3"/>
  <c r="L419" i="3"/>
  <c r="R420" i="3"/>
  <c r="P420" i="3"/>
  <c r="Q420" i="3"/>
  <c r="M420" i="3"/>
  <c r="O420" i="3"/>
  <c r="N420" i="3"/>
  <c r="H420" i="3"/>
  <c r="I420" i="3"/>
  <c r="J420" i="3"/>
  <c r="K420" i="3"/>
  <c r="L420" i="3"/>
  <c r="R421" i="3"/>
  <c r="P421" i="3"/>
  <c r="Q421" i="3"/>
  <c r="M421" i="3"/>
  <c r="O421" i="3"/>
  <c r="N421" i="3"/>
  <c r="H421" i="3"/>
  <c r="I421" i="3"/>
  <c r="J421" i="3"/>
  <c r="K421" i="3"/>
  <c r="L421" i="3"/>
  <c r="R422" i="3"/>
  <c r="P422" i="3"/>
  <c r="Q422" i="3"/>
  <c r="M422" i="3"/>
  <c r="O422" i="3"/>
  <c r="N422" i="3"/>
  <c r="H422" i="3"/>
  <c r="I422" i="3"/>
  <c r="J422" i="3"/>
  <c r="K422" i="3"/>
  <c r="L422" i="3"/>
  <c r="R423" i="3"/>
  <c r="P423" i="3"/>
  <c r="Q423" i="3"/>
  <c r="M423" i="3"/>
  <c r="O423" i="3"/>
  <c r="N423" i="3"/>
  <c r="H423" i="3"/>
  <c r="I423" i="3"/>
  <c r="J423" i="3"/>
  <c r="K423" i="3"/>
  <c r="L423" i="3"/>
  <c r="R424" i="3"/>
  <c r="P424" i="3"/>
  <c r="Q424" i="3"/>
  <c r="M424" i="3"/>
  <c r="O424" i="3"/>
  <c r="N424" i="3"/>
  <c r="H424" i="3"/>
  <c r="I424" i="3"/>
  <c r="J424" i="3"/>
  <c r="K424" i="3"/>
  <c r="L424" i="3"/>
  <c r="R425" i="3"/>
  <c r="P425" i="3"/>
  <c r="Q425" i="3"/>
  <c r="M425" i="3"/>
  <c r="O425" i="3"/>
  <c r="N425" i="3"/>
  <c r="H425" i="3"/>
  <c r="I425" i="3"/>
  <c r="J425" i="3"/>
  <c r="K425" i="3"/>
  <c r="L425" i="3"/>
  <c r="R426" i="3"/>
  <c r="P426" i="3"/>
  <c r="Q426" i="3"/>
  <c r="M426" i="3"/>
  <c r="O426" i="3"/>
  <c r="N426" i="3"/>
  <c r="H426" i="3"/>
  <c r="I426" i="3"/>
  <c r="J426" i="3"/>
  <c r="K426" i="3"/>
  <c r="L426" i="3"/>
  <c r="R427" i="3"/>
  <c r="P427" i="3"/>
  <c r="Q427" i="3"/>
  <c r="M427" i="3"/>
  <c r="O427" i="3"/>
  <c r="N427" i="3"/>
  <c r="H427" i="3"/>
  <c r="I427" i="3"/>
  <c r="J427" i="3"/>
  <c r="K427" i="3"/>
  <c r="L427" i="3"/>
  <c r="R428" i="3"/>
  <c r="P428" i="3"/>
  <c r="Q428" i="3"/>
  <c r="M428" i="3"/>
  <c r="O428" i="3"/>
  <c r="N428" i="3"/>
  <c r="H428" i="3"/>
  <c r="I428" i="3"/>
  <c r="J428" i="3"/>
  <c r="K428" i="3"/>
  <c r="L428" i="3"/>
  <c r="R429" i="3"/>
  <c r="P429" i="3"/>
  <c r="Q429" i="3"/>
  <c r="M429" i="3"/>
  <c r="O429" i="3"/>
  <c r="N429" i="3"/>
  <c r="H429" i="3"/>
  <c r="I429" i="3"/>
  <c r="J429" i="3"/>
  <c r="K429" i="3"/>
  <c r="L429" i="3"/>
  <c r="R430" i="3"/>
  <c r="P430" i="3"/>
  <c r="Q430" i="3"/>
  <c r="M430" i="3"/>
  <c r="O430" i="3"/>
  <c r="N430" i="3"/>
  <c r="H430" i="3"/>
  <c r="I430" i="3"/>
  <c r="J430" i="3"/>
  <c r="K430" i="3"/>
  <c r="L430" i="3"/>
  <c r="R431" i="3"/>
  <c r="P431" i="3"/>
  <c r="Q431" i="3"/>
  <c r="M431" i="3"/>
  <c r="O431" i="3"/>
  <c r="N431" i="3"/>
  <c r="H431" i="3"/>
  <c r="I431" i="3"/>
  <c r="J431" i="3"/>
  <c r="K431" i="3"/>
  <c r="L431" i="3"/>
  <c r="R432" i="3"/>
  <c r="P432" i="3"/>
  <c r="Q432" i="3"/>
  <c r="M432" i="3"/>
  <c r="O432" i="3"/>
  <c r="N432" i="3"/>
  <c r="H432" i="3"/>
  <c r="I432" i="3"/>
  <c r="J432" i="3"/>
  <c r="K432" i="3"/>
  <c r="L432" i="3"/>
  <c r="R433" i="3"/>
  <c r="P433" i="3"/>
  <c r="Q433" i="3"/>
  <c r="M433" i="3"/>
  <c r="O433" i="3"/>
  <c r="N433" i="3"/>
  <c r="H433" i="3"/>
  <c r="I433" i="3"/>
  <c r="J433" i="3"/>
  <c r="K433" i="3"/>
  <c r="L433" i="3"/>
  <c r="R434" i="3"/>
  <c r="P434" i="3"/>
  <c r="Q434" i="3"/>
  <c r="M434" i="3"/>
  <c r="O434" i="3"/>
  <c r="N434" i="3"/>
  <c r="H434" i="3"/>
  <c r="I434" i="3"/>
  <c r="J434" i="3"/>
  <c r="K434" i="3"/>
  <c r="L434" i="3"/>
  <c r="R435" i="3"/>
  <c r="P435" i="3"/>
  <c r="Q435" i="3"/>
  <c r="M435" i="3"/>
  <c r="O435" i="3"/>
  <c r="N435" i="3"/>
  <c r="H435" i="3"/>
  <c r="I435" i="3"/>
  <c r="J435" i="3"/>
  <c r="K435" i="3"/>
  <c r="L435" i="3"/>
  <c r="R436" i="3"/>
  <c r="P436" i="3"/>
  <c r="Q436" i="3"/>
  <c r="M436" i="3"/>
  <c r="O436" i="3"/>
  <c r="N436" i="3"/>
  <c r="H436" i="3"/>
  <c r="I436" i="3"/>
  <c r="J436" i="3"/>
  <c r="K436" i="3"/>
  <c r="L436" i="3"/>
  <c r="R437" i="3"/>
  <c r="P437" i="3"/>
  <c r="Q437" i="3"/>
  <c r="M437" i="3"/>
  <c r="O437" i="3"/>
  <c r="N437" i="3"/>
  <c r="H437" i="3"/>
  <c r="I437" i="3"/>
  <c r="J437" i="3"/>
  <c r="K437" i="3"/>
  <c r="L437" i="3"/>
  <c r="R438" i="3"/>
  <c r="P438" i="3"/>
  <c r="Q438" i="3"/>
  <c r="M438" i="3"/>
  <c r="O438" i="3"/>
  <c r="N438" i="3"/>
  <c r="H438" i="3"/>
  <c r="I438" i="3"/>
  <c r="J438" i="3"/>
  <c r="K438" i="3"/>
  <c r="L438" i="3"/>
  <c r="R439" i="3"/>
  <c r="P439" i="3"/>
  <c r="Q439" i="3"/>
  <c r="M439" i="3"/>
  <c r="O439" i="3"/>
  <c r="N439" i="3"/>
  <c r="H439" i="3"/>
  <c r="I439" i="3"/>
  <c r="J439" i="3"/>
  <c r="K439" i="3"/>
  <c r="L439" i="3"/>
  <c r="R440" i="3"/>
  <c r="P440" i="3"/>
  <c r="Q440" i="3"/>
  <c r="M440" i="3"/>
  <c r="O440" i="3"/>
  <c r="N440" i="3"/>
  <c r="H440" i="3"/>
  <c r="I440" i="3"/>
  <c r="J440" i="3"/>
  <c r="K440" i="3"/>
  <c r="L440" i="3"/>
  <c r="R441" i="3"/>
  <c r="P441" i="3"/>
  <c r="Q441" i="3"/>
  <c r="M441" i="3"/>
  <c r="O441" i="3"/>
  <c r="N441" i="3"/>
  <c r="H441" i="3"/>
  <c r="I441" i="3"/>
  <c r="J441" i="3"/>
  <c r="K441" i="3"/>
  <c r="L441" i="3"/>
  <c r="R442" i="3"/>
  <c r="P442" i="3"/>
  <c r="Q442" i="3"/>
  <c r="M442" i="3"/>
  <c r="O442" i="3"/>
  <c r="N442" i="3"/>
  <c r="H442" i="3"/>
  <c r="I442" i="3"/>
  <c r="J442" i="3"/>
  <c r="K442" i="3"/>
  <c r="L442" i="3"/>
  <c r="R443" i="3"/>
  <c r="P443" i="3"/>
  <c r="Q443" i="3"/>
  <c r="M443" i="3"/>
  <c r="O443" i="3"/>
  <c r="N443" i="3"/>
  <c r="H443" i="3"/>
  <c r="I443" i="3"/>
  <c r="J443" i="3"/>
  <c r="K443" i="3"/>
  <c r="L443" i="3"/>
  <c r="R444" i="3"/>
  <c r="P444" i="3"/>
  <c r="Q444" i="3"/>
  <c r="M444" i="3"/>
  <c r="O444" i="3"/>
  <c r="N444" i="3"/>
  <c r="H444" i="3"/>
  <c r="I444" i="3"/>
  <c r="J444" i="3"/>
  <c r="K444" i="3"/>
  <c r="L444" i="3"/>
  <c r="R445" i="3"/>
  <c r="P445" i="3"/>
  <c r="Q445" i="3"/>
  <c r="M445" i="3"/>
  <c r="O445" i="3"/>
  <c r="N445" i="3"/>
  <c r="H445" i="3"/>
  <c r="I445" i="3"/>
  <c r="J445" i="3"/>
  <c r="K445" i="3"/>
  <c r="L445" i="3"/>
  <c r="R446" i="3"/>
  <c r="P446" i="3"/>
  <c r="Q446" i="3"/>
  <c r="M446" i="3"/>
  <c r="O446" i="3"/>
  <c r="N446" i="3"/>
  <c r="H446" i="3"/>
  <c r="I446" i="3"/>
  <c r="J446" i="3"/>
  <c r="K446" i="3"/>
  <c r="L446" i="3"/>
  <c r="R447" i="3"/>
  <c r="P447" i="3"/>
  <c r="Q447" i="3"/>
  <c r="M447" i="3"/>
  <c r="O447" i="3"/>
  <c r="N447" i="3"/>
  <c r="H447" i="3"/>
  <c r="I447" i="3"/>
  <c r="J447" i="3"/>
  <c r="K447" i="3"/>
  <c r="L447" i="3"/>
  <c r="R448" i="3"/>
  <c r="P448" i="3"/>
  <c r="Q448" i="3"/>
  <c r="M448" i="3"/>
  <c r="O448" i="3"/>
  <c r="N448" i="3"/>
  <c r="H448" i="3"/>
  <c r="I448" i="3"/>
  <c r="J448" i="3"/>
  <c r="K448" i="3"/>
  <c r="L448" i="3"/>
  <c r="R449" i="3"/>
  <c r="P449" i="3"/>
  <c r="Q449" i="3"/>
  <c r="M449" i="3"/>
  <c r="O449" i="3"/>
  <c r="N449" i="3"/>
  <c r="H449" i="3"/>
  <c r="I449" i="3"/>
  <c r="J449" i="3"/>
  <c r="K449" i="3"/>
  <c r="L449" i="3"/>
  <c r="R450" i="3"/>
  <c r="P450" i="3"/>
  <c r="Q450" i="3"/>
  <c r="M450" i="3"/>
  <c r="O450" i="3"/>
  <c r="N450" i="3"/>
  <c r="H450" i="3"/>
  <c r="I450" i="3"/>
  <c r="J450" i="3"/>
  <c r="K450" i="3"/>
  <c r="L450" i="3"/>
  <c r="R451" i="3"/>
  <c r="P451" i="3"/>
  <c r="Q451" i="3"/>
  <c r="M451" i="3"/>
  <c r="O451" i="3"/>
  <c r="N451" i="3"/>
  <c r="H451" i="3"/>
  <c r="I451" i="3"/>
  <c r="J451" i="3"/>
  <c r="K451" i="3"/>
  <c r="L451" i="3"/>
  <c r="R452" i="3"/>
  <c r="P452" i="3"/>
  <c r="Q452" i="3"/>
  <c r="M452" i="3"/>
  <c r="O452" i="3"/>
  <c r="N452" i="3"/>
  <c r="H452" i="3"/>
  <c r="I452" i="3"/>
  <c r="J452" i="3"/>
  <c r="K452" i="3"/>
  <c r="L452" i="3"/>
  <c r="R453" i="3"/>
  <c r="P453" i="3"/>
  <c r="Q453" i="3"/>
  <c r="M453" i="3"/>
  <c r="O453" i="3"/>
  <c r="N453" i="3"/>
  <c r="H453" i="3"/>
  <c r="I453" i="3"/>
  <c r="J453" i="3"/>
  <c r="K453" i="3"/>
  <c r="L453" i="3"/>
  <c r="R454" i="3"/>
  <c r="P454" i="3"/>
  <c r="Q454" i="3"/>
  <c r="M454" i="3"/>
  <c r="O454" i="3"/>
  <c r="N454" i="3"/>
  <c r="H454" i="3"/>
  <c r="I454" i="3"/>
  <c r="J454" i="3"/>
  <c r="K454" i="3"/>
  <c r="L454" i="3"/>
  <c r="R455" i="3"/>
  <c r="P455" i="3"/>
  <c r="Q455" i="3"/>
  <c r="M455" i="3"/>
  <c r="O455" i="3"/>
  <c r="N455" i="3"/>
  <c r="H455" i="3"/>
  <c r="I455" i="3"/>
  <c r="J455" i="3"/>
  <c r="K455" i="3"/>
  <c r="L455" i="3"/>
  <c r="R456" i="3"/>
  <c r="P456" i="3"/>
  <c r="Q456" i="3"/>
  <c r="M456" i="3"/>
  <c r="O456" i="3"/>
  <c r="N456" i="3"/>
  <c r="H456" i="3"/>
  <c r="I456" i="3"/>
  <c r="J456" i="3"/>
  <c r="K456" i="3"/>
  <c r="L456" i="3"/>
  <c r="R457" i="3"/>
  <c r="P457" i="3"/>
  <c r="Q457" i="3"/>
  <c r="M457" i="3"/>
  <c r="O457" i="3"/>
  <c r="N457" i="3"/>
  <c r="H457" i="3"/>
  <c r="I457" i="3"/>
  <c r="J457" i="3"/>
  <c r="K457" i="3"/>
  <c r="L457" i="3"/>
  <c r="R458" i="3"/>
  <c r="P458" i="3"/>
  <c r="Q458" i="3"/>
  <c r="M458" i="3"/>
  <c r="O458" i="3"/>
  <c r="N458" i="3"/>
  <c r="H458" i="3"/>
  <c r="I458" i="3"/>
  <c r="J458" i="3"/>
  <c r="K458" i="3"/>
  <c r="L458" i="3"/>
  <c r="R459" i="3"/>
  <c r="P459" i="3"/>
  <c r="Q459" i="3"/>
  <c r="M459" i="3"/>
  <c r="O459" i="3"/>
  <c r="N459" i="3"/>
  <c r="H459" i="3"/>
  <c r="I459" i="3"/>
  <c r="J459" i="3"/>
  <c r="K459" i="3"/>
  <c r="L459" i="3"/>
  <c r="R460" i="3"/>
  <c r="P460" i="3"/>
  <c r="Q460" i="3"/>
  <c r="M460" i="3"/>
  <c r="O460" i="3"/>
  <c r="N460" i="3"/>
  <c r="H460" i="3"/>
  <c r="I460" i="3"/>
  <c r="J460" i="3"/>
  <c r="K460" i="3"/>
  <c r="L460" i="3"/>
  <c r="R461" i="3"/>
  <c r="P461" i="3"/>
  <c r="Q461" i="3"/>
  <c r="M461" i="3"/>
  <c r="O461" i="3"/>
  <c r="N461" i="3"/>
  <c r="H461" i="3"/>
  <c r="I461" i="3"/>
  <c r="J461" i="3"/>
  <c r="K461" i="3"/>
  <c r="L461" i="3"/>
  <c r="R462" i="3"/>
  <c r="P462" i="3"/>
  <c r="Q462" i="3"/>
  <c r="M462" i="3"/>
  <c r="O462" i="3"/>
  <c r="N462" i="3"/>
  <c r="H462" i="3"/>
  <c r="I462" i="3"/>
  <c r="J462" i="3"/>
  <c r="K462" i="3"/>
  <c r="L462" i="3"/>
  <c r="R463" i="3"/>
  <c r="P463" i="3"/>
  <c r="Q463" i="3"/>
  <c r="M463" i="3"/>
  <c r="O463" i="3"/>
  <c r="N463" i="3"/>
  <c r="H463" i="3"/>
  <c r="I463" i="3"/>
  <c r="J463" i="3"/>
  <c r="K463" i="3"/>
  <c r="L463" i="3"/>
  <c r="R464" i="3"/>
  <c r="P464" i="3"/>
  <c r="Q464" i="3"/>
  <c r="M464" i="3"/>
  <c r="O464" i="3"/>
  <c r="N464" i="3"/>
  <c r="H464" i="3"/>
  <c r="I464" i="3"/>
  <c r="J464" i="3"/>
  <c r="K464" i="3"/>
  <c r="L464" i="3"/>
  <c r="R465" i="3"/>
  <c r="P465" i="3"/>
  <c r="Q465" i="3"/>
  <c r="M465" i="3"/>
  <c r="O465" i="3"/>
  <c r="N465" i="3"/>
  <c r="H465" i="3"/>
  <c r="I465" i="3"/>
  <c r="J465" i="3"/>
  <c r="K465" i="3"/>
  <c r="L465" i="3"/>
  <c r="R466" i="3"/>
  <c r="P466" i="3"/>
  <c r="Q466" i="3"/>
  <c r="M466" i="3"/>
  <c r="O466" i="3"/>
  <c r="N466" i="3"/>
  <c r="H466" i="3"/>
  <c r="I466" i="3"/>
  <c r="J466" i="3"/>
  <c r="K466" i="3"/>
  <c r="L466" i="3"/>
  <c r="R467" i="3"/>
  <c r="P467" i="3"/>
  <c r="Q467" i="3"/>
  <c r="M467" i="3"/>
  <c r="O467" i="3"/>
  <c r="N467" i="3"/>
  <c r="H467" i="3"/>
  <c r="I467" i="3"/>
  <c r="J467" i="3"/>
  <c r="K467" i="3"/>
  <c r="L467" i="3"/>
  <c r="R468" i="3"/>
  <c r="P468" i="3"/>
  <c r="Q468" i="3"/>
  <c r="M468" i="3"/>
  <c r="O468" i="3"/>
  <c r="N468" i="3"/>
  <c r="H468" i="3"/>
  <c r="I468" i="3"/>
  <c r="J468" i="3"/>
  <c r="K468" i="3"/>
  <c r="L468" i="3"/>
  <c r="R469" i="3"/>
  <c r="P469" i="3"/>
  <c r="Q469" i="3"/>
  <c r="M469" i="3"/>
  <c r="O469" i="3"/>
  <c r="N469" i="3"/>
  <c r="H469" i="3"/>
  <c r="I469" i="3"/>
  <c r="J469" i="3"/>
  <c r="K469" i="3"/>
  <c r="L469" i="3"/>
  <c r="R470" i="3"/>
  <c r="P470" i="3"/>
  <c r="Q470" i="3"/>
  <c r="M470" i="3"/>
  <c r="O470" i="3"/>
  <c r="N470" i="3"/>
  <c r="H470" i="3"/>
  <c r="I470" i="3"/>
  <c r="J470" i="3"/>
  <c r="K470" i="3"/>
  <c r="L470" i="3"/>
  <c r="R471" i="3"/>
  <c r="P471" i="3"/>
  <c r="Q471" i="3"/>
  <c r="M471" i="3"/>
  <c r="O471" i="3"/>
  <c r="N471" i="3"/>
  <c r="H471" i="3"/>
  <c r="I471" i="3"/>
  <c r="J471" i="3"/>
  <c r="K471" i="3"/>
  <c r="L471" i="3"/>
  <c r="R472" i="3"/>
  <c r="P472" i="3"/>
  <c r="Q472" i="3"/>
  <c r="M472" i="3"/>
  <c r="O472" i="3"/>
  <c r="N472" i="3"/>
  <c r="H472" i="3"/>
  <c r="I472" i="3"/>
  <c r="J472" i="3"/>
  <c r="K472" i="3"/>
  <c r="L472" i="3"/>
  <c r="R473" i="3"/>
  <c r="P473" i="3"/>
  <c r="Q473" i="3"/>
  <c r="M473" i="3"/>
  <c r="O473" i="3"/>
  <c r="N473" i="3"/>
  <c r="H473" i="3"/>
  <c r="I473" i="3"/>
  <c r="J473" i="3"/>
  <c r="K473" i="3"/>
  <c r="L473" i="3"/>
  <c r="R474" i="3"/>
  <c r="P474" i="3"/>
  <c r="Q474" i="3"/>
  <c r="M474" i="3"/>
  <c r="O474" i="3"/>
  <c r="N474" i="3"/>
  <c r="H474" i="3"/>
  <c r="I474" i="3"/>
  <c r="J474" i="3"/>
  <c r="K474" i="3"/>
  <c r="L474" i="3"/>
  <c r="R475" i="3"/>
  <c r="P475" i="3"/>
  <c r="Q475" i="3"/>
  <c r="M475" i="3"/>
  <c r="O475" i="3"/>
  <c r="N475" i="3"/>
  <c r="H475" i="3"/>
  <c r="I475" i="3"/>
  <c r="J475" i="3"/>
  <c r="K475" i="3"/>
  <c r="L475" i="3"/>
  <c r="R476" i="3"/>
  <c r="P476" i="3"/>
  <c r="Q476" i="3"/>
  <c r="M476" i="3"/>
  <c r="O476" i="3"/>
  <c r="N476" i="3"/>
  <c r="H476" i="3"/>
  <c r="I476" i="3"/>
  <c r="J476" i="3"/>
  <c r="K476" i="3"/>
  <c r="L476" i="3"/>
  <c r="R477" i="3"/>
  <c r="P477" i="3"/>
  <c r="Q477" i="3"/>
  <c r="M477" i="3"/>
  <c r="O477" i="3"/>
  <c r="N477" i="3"/>
  <c r="H477" i="3"/>
  <c r="I477" i="3"/>
  <c r="J477" i="3"/>
  <c r="K477" i="3"/>
  <c r="L477" i="3"/>
  <c r="R478" i="3"/>
  <c r="P478" i="3"/>
  <c r="Q478" i="3"/>
  <c r="M478" i="3"/>
  <c r="O478" i="3"/>
  <c r="N478" i="3"/>
  <c r="H478" i="3"/>
  <c r="I478" i="3"/>
  <c r="J478" i="3"/>
  <c r="K478" i="3"/>
  <c r="L478" i="3"/>
  <c r="R479" i="3"/>
  <c r="P479" i="3"/>
  <c r="Q479" i="3"/>
  <c r="M479" i="3"/>
  <c r="O479" i="3"/>
  <c r="N479" i="3"/>
  <c r="H479" i="3"/>
  <c r="I479" i="3"/>
  <c r="J479" i="3"/>
  <c r="K479" i="3"/>
  <c r="L479" i="3"/>
  <c r="R480" i="3"/>
  <c r="P480" i="3"/>
  <c r="Q480" i="3"/>
  <c r="M480" i="3"/>
  <c r="O480" i="3"/>
  <c r="N480" i="3"/>
  <c r="H480" i="3"/>
  <c r="I480" i="3"/>
  <c r="J480" i="3"/>
  <c r="K480" i="3"/>
  <c r="L480" i="3"/>
  <c r="R481" i="3"/>
  <c r="P481" i="3"/>
  <c r="Q481" i="3"/>
  <c r="M481" i="3"/>
  <c r="O481" i="3"/>
  <c r="N481" i="3"/>
  <c r="H481" i="3"/>
  <c r="I481" i="3"/>
  <c r="J481" i="3"/>
  <c r="K481" i="3"/>
  <c r="L481" i="3"/>
  <c r="R482" i="3"/>
  <c r="P482" i="3"/>
  <c r="Q482" i="3"/>
  <c r="M482" i="3"/>
  <c r="O482" i="3"/>
  <c r="N482" i="3"/>
  <c r="H482" i="3"/>
  <c r="I482" i="3"/>
  <c r="J482" i="3"/>
  <c r="K482" i="3"/>
  <c r="L482" i="3"/>
  <c r="R483" i="3"/>
  <c r="P483" i="3"/>
  <c r="Q483" i="3"/>
  <c r="M483" i="3"/>
  <c r="O483" i="3"/>
  <c r="N483" i="3"/>
  <c r="H483" i="3"/>
  <c r="I483" i="3"/>
  <c r="J483" i="3"/>
  <c r="K483" i="3"/>
  <c r="L483" i="3"/>
  <c r="R484" i="3"/>
  <c r="P484" i="3"/>
  <c r="Q484" i="3"/>
  <c r="M484" i="3"/>
  <c r="O484" i="3"/>
  <c r="N484" i="3"/>
  <c r="H484" i="3"/>
  <c r="I484" i="3"/>
  <c r="J484" i="3"/>
  <c r="K484" i="3"/>
  <c r="L484" i="3"/>
  <c r="R485" i="3"/>
  <c r="P485" i="3"/>
  <c r="Q485" i="3"/>
  <c r="M485" i="3"/>
  <c r="O485" i="3"/>
  <c r="N485" i="3"/>
  <c r="H485" i="3"/>
  <c r="I485" i="3"/>
  <c r="J485" i="3"/>
  <c r="K485" i="3"/>
  <c r="L485" i="3"/>
  <c r="R486" i="3"/>
  <c r="P486" i="3"/>
  <c r="Q486" i="3"/>
  <c r="M486" i="3"/>
  <c r="O486" i="3"/>
  <c r="N486" i="3"/>
  <c r="H486" i="3"/>
  <c r="I486" i="3"/>
  <c r="J486" i="3"/>
  <c r="K486" i="3"/>
  <c r="L486" i="3"/>
  <c r="R487" i="3"/>
  <c r="P487" i="3"/>
  <c r="Q487" i="3"/>
  <c r="M487" i="3"/>
  <c r="O487" i="3"/>
  <c r="N487" i="3"/>
  <c r="H487" i="3"/>
  <c r="I487" i="3"/>
  <c r="J487" i="3"/>
  <c r="K487" i="3"/>
  <c r="L487" i="3"/>
  <c r="R488" i="3"/>
  <c r="P488" i="3"/>
  <c r="Q488" i="3"/>
  <c r="M488" i="3"/>
  <c r="O488" i="3"/>
  <c r="N488" i="3"/>
  <c r="H488" i="3"/>
  <c r="I488" i="3"/>
  <c r="J488" i="3"/>
  <c r="K488" i="3"/>
  <c r="L488" i="3"/>
  <c r="R489" i="3"/>
  <c r="P489" i="3"/>
  <c r="Q489" i="3"/>
  <c r="M489" i="3"/>
  <c r="O489" i="3"/>
  <c r="N489" i="3"/>
  <c r="H489" i="3"/>
  <c r="I489" i="3"/>
  <c r="J489" i="3"/>
  <c r="K489" i="3"/>
  <c r="L489" i="3"/>
  <c r="R490" i="3"/>
  <c r="P490" i="3"/>
  <c r="Q490" i="3"/>
  <c r="M490" i="3"/>
  <c r="O490" i="3"/>
  <c r="N490" i="3"/>
  <c r="H490" i="3"/>
  <c r="I490" i="3"/>
  <c r="J490" i="3"/>
  <c r="K490" i="3"/>
  <c r="L490" i="3"/>
  <c r="R491" i="3"/>
  <c r="P491" i="3"/>
  <c r="Q491" i="3"/>
  <c r="M491" i="3"/>
  <c r="O491" i="3"/>
  <c r="N491" i="3"/>
  <c r="H491" i="3"/>
  <c r="I491" i="3"/>
  <c r="J491" i="3"/>
  <c r="K491" i="3"/>
  <c r="L491" i="3"/>
  <c r="R492" i="3"/>
  <c r="P492" i="3"/>
  <c r="Q492" i="3"/>
  <c r="M492" i="3"/>
  <c r="O492" i="3"/>
  <c r="N492" i="3"/>
  <c r="H492" i="3"/>
  <c r="I492" i="3"/>
  <c r="J492" i="3"/>
  <c r="K492" i="3"/>
  <c r="L492" i="3"/>
  <c r="R493" i="3"/>
  <c r="P493" i="3"/>
  <c r="Q493" i="3"/>
  <c r="M493" i="3"/>
  <c r="O493" i="3"/>
  <c r="N493" i="3"/>
  <c r="H493" i="3"/>
  <c r="I493" i="3"/>
  <c r="J493" i="3"/>
  <c r="K493" i="3"/>
  <c r="L493" i="3"/>
  <c r="R494" i="3"/>
  <c r="P494" i="3"/>
  <c r="Q494" i="3"/>
  <c r="M494" i="3"/>
  <c r="O494" i="3"/>
  <c r="N494" i="3"/>
  <c r="H494" i="3"/>
  <c r="I494" i="3"/>
  <c r="J494" i="3"/>
  <c r="K494" i="3"/>
  <c r="L494" i="3"/>
  <c r="R495" i="3"/>
  <c r="P495" i="3"/>
  <c r="Q495" i="3"/>
  <c r="M495" i="3"/>
  <c r="O495" i="3"/>
  <c r="N495" i="3"/>
  <c r="H495" i="3"/>
  <c r="I495" i="3"/>
  <c r="J495" i="3"/>
  <c r="K495" i="3"/>
  <c r="L495" i="3"/>
  <c r="R496" i="3"/>
  <c r="P496" i="3"/>
  <c r="Q496" i="3"/>
  <c r="M496" i="3"/>
  <c r="O496" i="3"/>
  <c r="N496" i="3"/>
  <c r="H496" i="3"/>
  <c r="I496" i="3"/>
  <c r="J496" i="3"/>
  <c r="K496" i="3"/>
  <c r="L496" i="3"/>
  <c r="R497" i="3"/>
  <c r="P497" i="3"/>
  <c r="Q497" i="3"/>
  <c r="M497" i="3"/>
  <c r="O497" i="3"/>
  <c r="N497" i="3"/>
  <c r="H497" i="3"/>
  <c r="I497" i="3"/>
  <c r="J497" i="3"/>
  <c r="K497" i="3"/>
  <c r="L497" i="3"/>
  <c r="R498" i="3"/>
  <c r="P498" i="3"/>
  <c r="Q498" i="3"/>
  <c r="M498" i="3"/>
  <c r="O498" i="3"/>
  <c r="N498" i="3"/>
  <c r="H498" i="3"/>
  <c r="I498" i="3"/>
  <c r="J498" i="3"/>
  <c r="K498" i="3"/>
  <c r="L498" i="3"/>
  <c r="R499" i="3"/>
  <c r="P499" i="3"/>
  <c r="Q499" i="3"/>
  <c r="M499" i="3"/>
  <c r="O499" i="3"/>
  <c r="N499" i="3"/>
  <c r="H499" i="3"/>
  <c r="I499" i="3"/>
  <c r="J499" i="3"/>
  <c r="K499" i="3"/>
  <c r="L499" i="3"/>
  <c r="R500" i="3"/>
  <c r="P500" i="3"/>
  <c r="Q500" i="3"/>
  <c r="M500" i="3"/>
  <c r="O500" i="3"/>
  <c r="N500" i="3"/>
  <c r="H500" i="3"/>
  <c r="I500" i="3"/>
  <c r="J500" i="3"/>
  <c r="K500" i="3"/>
  <c r="L500" i="3"/>
  <c r="R501" i="3"/>
  <c r="P501" i="3"/>
  <c r="Q501" i="3"/>
  <c r="M501" i="3"/>
  <c r="O501" i="3"/>
  <c r="N501" i="3"/>
  <c r="H501" i="3"/>
  <c r="I501" i="3"/>
  <c r="J501" i="3"/>
  <c r="K501" i="3"/>
  <c r="L501" i="3"/>
  <c r="R502" i="3"/>
  <c r="P502" i="3"/>
  <c r="Q502" i="3"/>
  <c r="M502" i="3"/>
  <c r="O502" i="3"/>
  <c r="N502" i="3"/>
  <c r="H502" i="3"/>
  <c r="I502" i="3"/>
  <c r="J502" i="3"/>
  <c r="K502" i="3"/>
  <c r="L502" i="3"/>
  <c r="R503" i="3"/>
  <c r="P503" i="3"/>
  <c r="Q503" i="3"/>
  <c r="M503" i="3"/>
  <c r="O503" i="3"/>
  <c r="N503" i="3"/>
  <c r="H503" i="3"/>
  <c r="I503" i="3"/>
  <c r="J503" i="3"/>
  <c r="K503" i="3"/>
  <c r="L503" i="3"/>
  <c r="R504" i="3"/>
  <c r="P504" i="3"/>
  <c r="Q504" i="3"/>
  <c r="M504" i="3"/>
  <c r="O504" i="3"/>
  <c r="N504" i="3"/>
  <c r="H504" i="3"/>
  <c r="I504" i="3"/>
  <c r="J504" i="3"/>
  <c r="K504" i="3"/>
  <c r="L504" i="3"/>
  <c r="R505" i="3"/>
  <c r="P505" i="3"/>
  <c r="Q505" i="3"/>
  <c r="M505" i="3"/>
  <c r="O505" i="3"/>
  <c r="N505" i="3"/>
  <c r="H505" i="3"/>
  <c r="I505" i="3"/>
  <c r="J505" i="3"/>
  <c r="K505" i="3"/>
  <c r="L505" i="3"/>
  <c r="R506" i="3"/>
  <c r="P506" i="3"/>
  <c r="Q506" i="3"/>
  <c r="M506" i="3"/>
  <c r="O506" i="3"/>
  <c r="N506" i="3"/>
  <c r="H506" i="3"/>
  <c r="I506" i="3"/>
  <c r="J506" i="3"/>
  <c r="K506" i="3"/>
  <c r="L506" i="3"/>
  <c r="R507" i="3"/>
  <c r="P507" i="3"/>
  <c r="Q507" i="3"/>
  <c r="M507" i="3"/>
  <c r="O507" i="3"/>
  <c r="N507" i="3"/>
  <c r="H507" i="3"/>
  <c r="I507" i="3"/>
  <c r="J507" i="3"/>
  <c r="K507" i="3"/>
  <c r="L507" i="3"/>
  <c r="R508" i="3"/>
  <c r="P508" i="3"/>
  <c r="Q508" i="3"/>
  <c r="M508" i="3"/>
  <c r="O508" i="3"/>
  <c r="N508" i="3"/>
  <c r="H508" i="3"/>
  <c r="I508" i="3"/>
  <c r="J508" i="3"/>
  <c r="K508" i="3"/>
  <c r="L508" i="3"/>
  <c r="R509" i="3"/>
  <c r="P509" i="3"/>
  <c r="Q509" i="3"/>
  <c r="M509" i="3"/>
  <c r="O509" i="3"/>
  <c r="N509" i="3"/>
  <c r="H509" i="3"/>
  <c r="I509" i="3"/>
  <c r="J509" i="3"/>
  <c r="K509" i="3"/>
  <c r="L509" i="3"/>
  <c r="R510" i="3"/>
  <c r="P510" i="3"/>
  <c r="Q510" i="3"/>
  <c r="M510" i="3"/>
  <c r="O510" i="3"/>
  <c r="N510" i="3"/>
  <c r="H510" i="3"/>
  <c r="I510" i="3"/>
  <c r="J510" i="3"/>
  <c r="K510" i="3"/>
  <c r="L510" i="3"/>
  <c r="R511" i="3"/>
  <c r="P511" i="3"/>
  <c r="Q511" i="3"/>
  <c r="M511" i="3"/>
  <c r="O511" i="3"/>
  <c r="N511" i="3"/>
  <c r="H511" i="3"/>
  <c r="I511" i="3"/>
  <c r="J511" i="3"/>
  <c r="K511" i="3"/>
  <c r="L511" i="3"/>
  <c r="R512" i="3"/>
  <c r="P512" i="3"/>
  <c r="Q512" i="3"/>
  <c r="M512" i="3"/>
  <c r="O512" i="3"/>
  <c r="N512" i="3"/>
  <c r="H512" i="3"/>
  <c r="I512" i="3"/>
  <c r="J512" i="3"/>
  <c r="K512" i="3"/>
  <c r="L512" i="3"/>
  <c r="R513" i="3"/>
  <c r="P513" i="3"/>
  <c r="Q513" i="3"/>
  <c r="M513" i="3"/>
  <c r="O513" i="3"/>
  <c r="N513" i="3"/>
  <c r="H513" i="3"/>
  <c r="I513" i="3"/>
  <c r="J513" i="3"/>
  <c r="K513" i="3"/>
  <c r="L513" i="3"/>
  <c r="R514" i="3"/>
  <c r="P514" i="3"/>
  <c r="Q514" i="3"/>
  <c r="M514" i="3"/>
  <c r="O514" i="3"/>
  <c r="N514" i="3"/>
  <c r="H514" i="3"/>
  <c r="I514" i="3"/>
  <c r="J514" i="3"/>
  <c r="K514" i="3"/>
  <c r="L514" i="3"/>
  <c r="R515" i="3"/>
  <c r="P515" i="3"/>
  <c r="Q515" i="3"/>
  <c r="M515" i="3"/>
  <c r="O515" i="3"/>
  <c r="N515" i="3"/>
  <c r="H515" i="3"/>
  <c r="I515" i="3"/>
  <c r="J515" i="3"/>
  <c r="K515" i="3"/>
  <c r="L515" i="3"/>
  <c r="R516" i="3"/>
  <c r="P516" i="3"/>
  <c r="Q516" i="3"/>
  <c r="M516" i="3"/>
  <c r="O516" i="3"/>
  <c r="N516" i="3"/>
  <c r="H516" i="3"/>
  <c r="I516" i="3"/>
  <c r="J516" i="3"/>
  <c r="K516" i="3"/>
  <c r="L516" i="3"/>
  <c r="R517" i="3"/>
  <c r="P517" i="3"/>
  <c r="Q517" i="3"/>
  <c r="M517" i="3"/>
  <c r="O517" i="3"/>
  <c r="N517" i="3"/>
  <c r="H517" i="3"/>
  <c r="I517" i="3"/>
  <c r="J517" i="3"/>
  <c r="K517" i="3"/>
  <c r="L517" i="3"/>
  <c r="R518" i="3"/>
  <c r="P518" i="3"/>
  <c r="Q518" i="3"/>
  <c r="M518" i="3"/>
  <c r="O518" i="3"/>
  <c r="N518" i="3"/>
  <c r="H518" i="3"/>
  <c r="I518" i="3"/>
  <c r="J518" i="3"/>
  <c r="K518" i="3"/>
  <c r="L518" i="3"/>
  <c r="R519" i="3"/>
  <c r="P519" i="3"/>
  <c r="Q519" i="3"/>
  <c r="M519" i="3"/>
  <c r="O519" i="3"/>
  <c r="N519" i="3"/>
  <c r="H519" i="3"/>
  <c r="I519" i="3"/>
  <c r="J519" i="3"/>
  <c r="K519" i="3"/>
  <c r="L519" i="3"/>
  <c r="R520" i="3"/>
  <c r="P520" i="3"/>
  <c r="Q520" i="3"/>
  <c r="M520" i="3"/>
  <c r="O520" i="3"/>
  <c r="N520" i="3"/>
  <c r="H520" i="3"/>
  <c r="I520" i="3"/>
  <c r="J520" i="3"/>
  <c r="K520" i="3"/>
  <c r="L520" i="3"/>
  <c r="R521" i="3"/>
  <c r="P521" i="3"/>
  <c r="Q521" i="3"/>
  <c r="M521" i="3"/>
  <c r="O521" i="3"/>
  <c r="N521" i="3"/>
  <c r="H521" i="3"/>
  <c r="I521" i="3"/>
  <c r="J521" i="3"/>
  <c r="K521" i="3"/>
  <c r="L521" i="3"/>
  <c r="R522" i="3"/>
  <c r="P522" i="3"/>
  <c r="Q522" i="3"/>
  <c r="M522" i="3"/>
  <c r="O522" i="3"/>
  <c r="N522" i="3"/>
  <c r="H522" i="3"/>
  <c r="I522" i="3"/>
  <c r="J522" i="3"/>
  <c r="K522" i="3"/>
  <c r="L522" i="3"/>
  <c r="R523" i="3"/>
  <c r="P523" i="3"/>
  <c r="Q523" i="3"/>
  <c r="M523" i="3"/>
  <c r="O523" i="3"/>
  <c r="N523" i="3"/>
  <c r="H523" i="3"/>
  <c r="I523" i="3"/>
  <c r="J523" i="3"/>
  <c r="K523" i="3"/>
  <c r="L523" i="3"/>
  <c r="R524" i="3"/>
  <c r="P524" i="3"/>
  <c r="Q524" i="3"/>
  <c r="M524" i="3"/>
  <c r="O524" i="3"/>
  <c r="N524" i="3"/>
  <c r="H524" i="3"/>
  <c r="I524" i="3"/>
  <c r="J524" i="3"/>
  <c r="K524" i="3"/>
  <c r="L524" i="3"/>
  <c r="R525" i="3"/>
  <c r="P525" i="3"/>
  <c r="Q525" i="3"/>
  <c r="M525" i="3"/>
  <c r="O525" i="3"/>
  <c r="N525" i="3"/>
  <c r="H525" i="3"/>
  <c r="I525" i="3"/>
  <c r="J525" i="3"/>
  <c r="K525" i="3"/>
  <c r="L525" i="3"/>
  <c r="R526" i="3"/>
  <c r="P526" i="3"/>
  <c r="Q526" i="3"/>
  <c r="M526" i="3"/>
  <c r="O526" i="3"/>
  <c r="N526" i="3"/>
  <c r="H526" i="3"/>
  <c r="I526" i="3"/>
  <c r="J526" i="3"/>
  <c r="K526" i="3"/>
  <c r="L526" i="3"/>
  <c r="R527" i="3"/>
  <c r="P527" i="3"/>
  <c r="Q527" i="3"/>
  <c r="M527" i="3"/>
  <c r="O527" i="3"/>
  <c r="N527" i="3"/>
  <c r="H527" i="3"/>
  <c r="I527" i="3"/>
  <c r="J527" i="3"/>
  <c r="K527" i="3"/>
  <c r="L527" i="3"/>
  <c r="R528" i="3"/>
  <c r="P528" i="3"/>
  <c r="Q528" i="3"/>
  <c r="M528" i="3"/>
  <c r="O528" i="3"/>
  <c r="N528" i="3"/>
  <c r="H528" i="3"/>
  <c r="I528" i="3"/>
  <c r="J528" i="3"/>
  <c r="K528" i="3"/>
  <c r="L528" i="3"/>
  <c r="R529" i="3"/>
  <c r="P529" i="3"/>
  <c r="Q529" i="3"/>
  <c r="M529" i="3"/>
  <c r="O529" i="3"/>
  <c r="N529" i="3"/>
  <c r="H529" i="3"/>
  <c r="I529" i="3"/>
  <c r="J529" i="3"/>
  <c r="K529" i="3"/>
  <c r="L529" i="3"/>
  <c r="R530" i="3"/>
  <c r="P530" i="3"/>
  <c r="Q530" i="3"/>
  <c r="M530" i="3"/>
  <c r="O530" i="3"/>
  <c r="N530" i="3"/>
  <c r="H530" i="3"/>
  <c r="I530" i="3"/>
  <c r="J530" i="3"/>
  <c r="K530" i="3"/>
  <c r="L530" i="3"/>
  <c r="R531" i="3"/>
  <c r="P531" i="3"/>
  <c r="Q531" i="3"/>
  <c r="M531" i="3"/>
  <c r="O531" i="3"/>
  <c r="N531" i="3"/>
  <c r="H531" i="3"/>
  <c r="I531" i="3"/>
  <c r="J531" i="3"/>
  <c r="K531" i="3"/>
  <c r="L531" i="3"/>
  <c r="R532" i="3"/>
  <c r="P532" i="3"/>
  <c r="Q532" i="3"/>
  <c r="M532" i="3"/>
  <c r="O532" i="3"/>
  <c r="N532" i="3"/>
  <c r="H532" i="3"/>
  <c r="I532" i="3"/>
  <c r="J532" i="3"/>
  <c r="K532" i="3"/>
  <c r="L532" i="3"/>
  <c r="R533" i="3"/>
  <c r="P533" i="3"/>
  <c r="Q533" i="3"/>
  <c r="M533" i="3"/>
  <c r="O533" i="3"/>
  <c r="N533" i="3"/>
  <c r="H533" i="3"/>
  <c r="I533" i="3"/>
  <c r="J533" i="3"/>
  <c r="K533" i="3"/>
  <c r="L533" i="3"/>
  <c r="R534" i="3"/>
  <c r="P534" i="3"/>
  <c r="Q534" i="3"/>
  <c r="M534" i="3"/>
  <c r="O534" i="3"/>
  <c r="N534" i="3"/>
  <c r="H534" i="3"/>
  <c r="I534" i="3"/>
  <c r="J534" i="3"/>
  <c r="K534" i="3"/>
  <c r="L534" i="3"/>
  <c r="R535" i="3"/>
  <c r="P535" i="3"/>
  <c r="Q535" i="3"/>
  <c r="M535" i="3"/>
  <c r="O535" i="3"/>
  <c r="N535" i="3"/>
  <c r="H535" i="3"/>
  <c r="I535" i="3"/>
  <c r="J535" i="3"/>
  <c r="K535" i="3"/>
  <c r="L535" i="3"/>
  <c r="R536" i="3"/>
  <c r="P536" i="3"/>
  <c r="Q536" i="3"/>
  <c r="M536" i="3"/>
  <c r="O536" i="3"/>
  <c r="N536" i="3"/>
  <c r="H536" i="3"/>
  <c r="I536" i="3"/>
  <c r="J536" i="3"/>
  <c r="K536" i="3"/>
  <c r="L536" i="3"/>
  <c r="R537" i="3"/>
  <c r="P537" i="3"/>
  <c r="Q537" i="3"/>
  <c r="M537" i="3"/>
  <c r="O537" i="3"/>
  <c r="N537" i="3"/>
  <c r="H537" i="3"/>
  <c r="I537" i="3"/>
  <c r="J537" i="3"/>
  <c r="K537" i="3"/>
  <c r="L537" i="3"/>
  <c r="R538" i="3"/>
  <c r="P538" i="3"/>
  <c r="Q538" i="3"/>
  <c r="M538" i="3"/>
  <c r="O538" i="3"/>
  <c r="N538" i="3"/>
  <c r="H538" i="3"/>
  <c r="I538" i="3"/>
  <c r="J538" i="3"/>
  <c r="K538" i="3"/>
  <c r="L538" i="3"/>
  <c r="R539" i="3"/>
  <c r="P539" i="3"/>
  <c r="Q539" i="3"/>
  <c r="M539" i="3"/>
  <c r="O539" i="3"/>
  <c r="N539" i="3"/>
  <c r="H539" i="3"/>
  <c r="I539" i="3"/>
  <c r="J539" i="3"/>
  <c r="K539" i="3"/>
  <c r="L539" i="3"/>
  <c r="R540" i="3"/>
  <c r="P540" i="3"/>
  <c r="Q540" i="3"/>
  <c r="M540" i="3"/>
  <c r="O540" i="3"/>
  <c r="N540" i="3"/>
  <c r="H540" i="3"/>
  <c r="I540" i="3"/>
  <c r="J540" i="3"/>
  <c r="K540" i="3"/>
  <c r="L540" i="3"/>
  <c r="R541" i="3"/>
  <c r="P541" i="3"/>
  <c r="Q541" i="3"/>
  <c r="M541" i="3"/>
  <c r="O541" i="3"/>
  <c r="N541" i="3"/>
  <c r="H541" i="3"/>
  <c r="I541" i="3"/>
  <c r="J541" i="3"/>
  <c r="K541" i="3"/>
  <c r="L541" i="3"/>
  <c r="R542" i="3"/>
  <c r="P542" i="3"/>
  <c r="Q542" i="3"/>
  <c r="M542" i="3"/>
  <c r="O542" i="3"/>
  <c r="N542" i="3"/>
  <c r="H542" i="3"/>
  <c r="I542" i="3"/>
  <c r="J542" i="3"/>
  <c r="K542" i="3"/>
  <c r="L542" i="3"/>
  <c r="R543" i="3"/>
  <c r="P543" i="3"/>
  <c r="Q543" i="3"/>
  <c r="M543" i="3"/>
  <c r="O543" i="3"/>
  <c r="N543" i="3"/>
  <c r="H543" i="3"/>
  <c r="I543" i="3"/>
  <c r="J543" i="3"/>
  <c r="K543" i="3"/>
  <c r="L543" i="3"/>
  <c r="R544" i="3"/>
  <c r="P544" i="3"/>
  <c r="Q544" i="3"/>
  <c r="M544" i="3"/>
  <c r="O544" i="3"/>
  <c r="N544" i="3"/>
  <c r="H544" i="3"/>
  <c r="I544" i="3"/>
  <c r="J544" i="3"/>
  <c r="K544" i="3"/>
  <c r="L544" i="3"/>
  <c r="R545" i="3"/>
  <c r="P545" i="3"/>
  <c r="Q545" i="3"/>
  <c r="M545" i="3"/>
  <c r="O545" i="3"/>
  <c r="N545" i="3"/>
  <c r="H545" i="3"/>
  <c r="I545" i="3"/>
  <c r="J545" i="3"/>
  <c r="K545" i="3"/>
  <c r="L545" i="3"/>
  <c r="R546" i="3"/>
  <c r="P546" i="3"/>
  <c r="Q546" i="3"/>
  <c r="M546" i="3"/>
  <c r="O546" i="3"/>
  <c r="N546" i="3"/>
  <c r="H546" i="3"/>
  <c r="I546" i="3"/>
  <c r="J546" i="3"/>
  <c r="K546" i="3"/>
  <c r="L546" i="3"/>
  <c r="R547" i="3"/>
  <c r="P547" i="3"/>
  <c r="Q547" i="3"/>
  <c r="M547" i="3"/>
  <c r="O547" i="3"/>
  <c r="N547" i="3"/>
  <c r="H547" i="3"/>
  <c r="I547" i="3"/>
  <c r="J547" i="3"/>
  <c r="K547" i="3"/>
  <c r="L547" i="3"/>
  <c r="R548" i="3"/>
  <c r="P548" i="3"/>
  <c r="Q548" i="3"/>
  <c r="M548" i="3"/>
  <c r="O548" i="3"/>
  <c r="N548" i="3"/>
  <c r="H548" i="3"/>
  <c r="I548" i="3"/>
  <c r="J548" i="3"/>
  <c r="K548" i="3"/>
  <c r="L548" i="3"/>
  <c r="R549" i="3"/>
  <c r="P549" i="3"/>
  <c r="Q549" i="3"/>
  <c r="M549" i="3"/>
  <c r="O549" i="3"/>
  <c r="N549" i="3"/>
  <c r="H549" i="3"/>
  <c r="I549" i="3"/>
  <c r="J549" i="3"/>
  <c r="K549" i="3"/>
  <c r="L549" i="3"/>
  <c r="R550" i="3"/>
  <c r="P550" i="3"/>
  <c r="Q550" i="3"/>
  <c r="M550" i="3"/>
  <c r="O550" i="3"/>
  <c r="N550" i="3"/>
  <c r="H550" i="3"/>
  <c r="I550" i="3"/>
  <c r="J550" i="3"/>
  <c r="K550" i="3"/>
  <c r="L550" i="3"/>
  <c r="R551" i="3"/>
  <c r="P551" i="3"/>
  <c r="Q551" i="3"/>
  <c r="M551" i="3"/>
  <c r="O551" i="3"/>
  <c r="N551" i="3"/>
  <c r="H551" i="3"/>
  <c r="I551" i="3"/>
  <c r="J551" i="3"/>
  <c r="K551" i="3"/>
  <c r="L551" i="3"/>
  <c r="R552" i="3"/>
  <c r="P552" i="3"/>
  <c r="Q552" i="3"/>
  <c r="M552" i="3"/>
  <c r="O552" i="3"/>
  <c r="N552" i="3"/>
  <c r="H552" i="3"/>
  <c r="I552" i="3"/>
  <c r="J552" i="3"/>
  <c r="K552" i="3"/>
  <c r="L552" i="3"/>
  <c r="R553" i="3"/>
  <c r="P553" i="3"/>
  <c r="Q553" i="3"/>
  <c r="M553" i="3"/>
  <c r="O553" i="3"/>
  <c r="N553" i="3"/>
  <c r="H553" i="3"/>
  <c r="I553" i="3"/>
  <c r="J553" i="3"/>
  <c r="K553" i="3"/>
  <c r="L553" i="3"/>
  <c r="R554" i="3"/>
  <c r="P554" i="3"/>
  <c r="Q554" i="3"/>
  <c r="M554" i="3"/>
  <c r="O554" i="3"/>
  <c r="N554" i="3"/>
  <c r="H554" i="3"/>
  <c r="I554" i="3"/>
  <c r="J554" i="3"/>
  <c r="K554" i="3"/>
  <c r="L554" i="3"/>
  <c r="R555" i="3"/>
  <c r="P555" i="3"/>
  <c r="Q555" i="3"/>
  <c r="M555" i="3"/>
  <c r="O555" i="3"/>
  <c r="N555" i="3"/>
  <c r="H555" i="3"/>
  <c r="I555" i="3"/>
  <c r="J555" i="3"/>
  <c r="K555" i="3"/>
  <c r="L555" i="3"/>
  <c r="R556" i="3"/>
  <c r="P556" i="3"/>
  <c r="Q556" i="3"/>
  <c r="M556" i="3"/>
  <c r="O556" i="3"/>
  <c r="N556" i="3"/>
  <c r="H556" i="3"/>
  <c r="I556" i="3"/>
  <c r="J556" i="3"/>
  <c r="K556" i="3"/>
  <c r="L556" i="3"/>
  <c r="R557" i="3"/>
  <c r="P557" i="3"/>
  <c r="Q557" i="3"/>
  <c r="M557" i="3"/>
  <c r="O557" i="3"/>
  <c r="N557" i="3"/>
  <c r="H557" i="3"/>
  <c r="I557" i="3"/>
  <c r="J557" i="3"/>
  <c r="K557" i="3"/>
  <c r="L557" i="3"/>
  <c r="R558" i="3"/>
  <c r="P558" i="3"/>
  <c r="Q558" i="3"/>
  <c r="M558" i="3"/>
  <c r="O558" i="3"/>
  <c r="N558" i="3"/>
  <c r="H558" i="3"/>
  <c r="I558" i="3"/>
  <c r="J558" i="3"/>
  <c r="K558" i="3"/>
  <c r="L558" i="3"/>
  <c r="R559" i="3"/>
  <c r="P559" i="3"/>
  <c r="Q559" i="3"/>
  <c r="M559" i="3"/>
  <c r="O559" i="3"/>
  <c r="N559" i="3"/>
  <c r="H559" i="3"/>
  <c r="I559" i="3"/>
  <c r="J559" i="3"/>
  <c r="K559" i="3"/>
  <c r="L559" i="3"/>
  <c r="R560" i="3"/>
  <c r="P560" i="3"/>
  <c r="Q560" i="3"/>
  <c r="M560" i="3"/>
  <c r="O560" i="3"/>
  <c r="N560" i="3"/>
  <c r="H560" i="3"/>
  <c r="I560" i="3"/>
  <c r="J560" i="3"/>
  <c r="K560" i="3"/>
  <c r="L560" i="3"/>
  <c r="R561" i="3"/>
  <c r="P561" i="3"/>
  <c r="Q561" i="3"/>
  <c r="M561" i="3"/>
  <c r="O561" i="3"/>
  <c r="N561" i="3"/>
  <c r="H561" i="3"/>
  <c r="I561" i="3"/>
  <c r="J561" i="3"/>
  <c r="K561" i="3"/>
  <c r="L561" i="3"/>
  <c r="R562" i="3"/>
  <c r="P562" i="3"/>
  <c r="Q562" i="3"/>
  <c r="M562" i="3"/>
  <c r="O562" i="3"/>
  <c r="N562" i="3"/>
  <c r="H562" i="3"/>
  <c r="I562" i="3"/>
  <c r="J562" i="3"/>
  <c r="K562" i="3"/>
  <c r="L562" i="3"/>
  <c r="R563" i="3"/>
  <c r="P563" i="3"/>
  <c r="Q563" i="3"/>
  <c r="M563" i="3"/>
  <c r="O563" i="3"/>
  <c r="N563" i="3"/>
  <c r="H563" i="3"/>
  <c r="I563" i="3"/>
  <c r="J563" i="3"/>
  <c r="K563" i="3"/>
  <c r="L563" i="3"/>
  <c r="R564" i="3"/>
  <c r="P564" i="3"/>
  <c r="Q564" i="3"/>
  <c r="M564" i="3"/>
  <c r="O564" i="3"/>
  <c r="N564" i="3"/>
  <c r="H564" i="3"/>
  <c r="I564" i="3"/>
  <c r="J564" i="3"/>
  <c r="K564" i="3"/>
  <c r="L564" i="3"/>
  <c r="R565" i="3"/>
  <c r="P565" i="3"/>
  <c r="Q565" i="3"/>
  <c r="M565" i="3"/>
  <c r="O565" i="3"/>
  <c r="N565" i="3"/>
  <c r="H565" i="3"/>
  <c r="I565" i="3"/>
  <c r="J565" i="3"/>
  <c r="K565" i="3"/>
  <c r="L565" i="3"/>
  <c r="R566" i="3"/>
  <c r="P566" i="3"/>
  <c r="Q566" i="3"/>
  <c r="M566" i="3"/>
  <c r="O566" i="3"/>
  <c r="N566" i="3"/>
  <c r="H566" i="3"/>
  <c r="I566" i="3"/>
  <c r="J566" i="3"/>
  <c r="K566" i="3"/>
  <c r="L566" i="3"/>
  <c r="R567" i="3"/>
  <c r="P567" i="3"/>
  <c r="Q567" i="3"/>
  <c r="M567" i="3"/>
  <c r="O567" i="3"/>
  <c r="N567" i="3"/>
  <c r="H567" i="3"/>
  <c r="I567" i="3"/>
  <c r="J567" i="3"/>
  <c r="K567" i="3"/>
  <c r="L567" i="3"/>
  <c r="R568" i="3"/>
  <c r="P568" i="3"/>
  <c r="Q568" i="3"/>
  <c r="M568" i="3"/>
  <c r="O568" i="3"/>
  <c r="N568" i="3"/>
  <c r="H568" i="3"/>
  <c r="I568" i="3"/>
  <c r="J568" i="3"/>
  <c r="K568" i="3"/>
  <c r="L568" i="3"/>
  <c r="R569" i="3"/>
  <c r="P569" i="3"/>
  <c r="Q569" i="3"/>
  <c r="M569" i="3"/>
  <c r="O569" i="3"/>
  <c r="N569" i="3"/>
  <c r="H569" i="3"/>
  <c r="I569" i="3"/>
  <c r="J569" i="3"/>
  <c r="K569" i="3"/>
  <c r="L569" i="3"/>
  <c r="R570" i="3"/>
  <c r="P570" i="3"/>
  <c r="Q570" i="3"/>
  <c r="M570" i="3"/>
  <c r="O570" i="3"/>
  <c r="N570" i="3"/>
  <c r="H570" i="3"/>
  <c r="I570" i="3"/>
  <c r="J570" i="3"/>
  <c r="K570" i="3"/>
  <c r="L570" i="3"/>
  <c r="R571" i="3"/>
  <c r="P571" i="3"/>
  <c r="Q571" i="3"/>
  <c r="M571" i="3"/>
  <c r="O571" i="3"/>
  <c r="N571" i="3"/>
  <c r="H571" i="3"/>
  <c r="I571" i="3"/>
  <c r="J571" i="3"/>
  <c r="K571" i="3"/>
  <c r="L571" i="3"/>
  <c r="R572" i="3"/>
  <c r="P572" i="3"/>
  <c r="Q572" i="3"/>
  <c r="M572" i="3"/>
  <c r="O572" i="3"/>
  <c r="N572" i="3"/>
  <c r="H572" i="3"/>
  <c r="I572" i="3"/>
  <c r="J572" i="3"/>
  <c r="K572" i="3"/>
  <c r="L572" i="3"/>
  <c r="R573" i="3"/>
  <c r="P573" i="3"/>
  <c r="Q573" i="3"/>
  <c r="M573" i="3"/>
  <c r="O573" i="3"/>
  <c r="N573" i="3"/>
  <c r="H573" i="3"/>
  <c r="I573" i="3"/>
  <c r="J573" i="3"/>
  <c r="K573" i="3"/>
  <c r="L573" i="3"/>
  <c r="R574" i="3"/>
  <c r="P574" i="3"/>
  <c r="Q574" i="3"/>
  <c r="M574" i="3"/>
  <c r="O574" i="3"/>
  <c r="N574" i="3"/>
  <c r="H574" i="3"/>
  <c r="I574" i="3"/>
  <c r="J574" i="3"/>
  <c r="K574" i="3"/>
  <c r="L574" i="3"/>
  <c r="R575" i="3"/>
  <c r="P575" i="3"/>
  <c r="Q575" i="3"/>
  <c r="M575" i="3"/>
  <c r="O575" i="3"/>
  <c r="N575" i="3"/>
  <c r="H575" i="3"/>
  <c r="I575" i="3"/>
  <c r="J575" i="3"/>
  <c r="K575" i="3"/>
  <c r="L575" i="3"/>
  <c r="R576" i="3"/>
  <c r="P576" i="3"/>
  <c r="Q576" i="3"/>
  <c r="M576" i="3"/>
  <c r="O576" i="3"/>
  <c r="N576" i="3"/>
  <c r="H576" i="3"/>
  <c r="I576" i="3"/>
  <c r="J576" i="3"/>
  <c r="K576" i="3"/>
  <c r="L576" i="3"/>
  <c r="R577" i="3"/>
  <c r="P577" i="3"/>
  <c r="Q577" i="3"/>
  <c r="M577" i="3"/>
  <c r="O577" i="3"/>
  <c r="N577" i="3"/>
  <c r="H577" i="3"/>
  <c r="I577" i="3"/>
  <c r="J577" i="3"/>
  <c r="K577" i="3"/>
  <c r="L577" i="3"/>
  <c r="R578" i="3"/>
  <c r="P578" i="3"/>
  <c r="Q578" i="3"/>
  <c r="M578" i="3"/>
  <c r="O578" i="3"/>
  <c r="N578" i="3"/>
  <c r="H578" i="3"/>
  <c r="I578" i="3"/>
  <c r="J578" i="3"/>
  <c r="K578" i="3"/>
  <c r="L578" i="3"/>
  <c r="R579" i="3"/>
  <c r="P579" i="3"/>
  <c r="Q579" i="3"/>
  <c r="M579" i="3"/>
  <c r="O579" i="3"/>
  <c r="N579" i="3"/>
  <c r="H579" i="3"/>
  <c r="I579" i="3"/>
  <c r="J579" i="3"/>
  <c r="K579" i="3"/>
  <c r="L579" i="3"/>
  <c r="R580" i="3"/>
  <c r="P580" i="3"/>
  <c r="Q580" i="3"/>
  <c r="M580" i="3"/>
  <c r="O580" i="3"/>
  <c r="N580" i="3"/>
  <c r="H580" i="3"/>
  <c r="I580" i="3"/>
  <c r="J580" i="3"/>
  <c r="K580" i="3"/>
  <c r="L580" i="3"/>
  <c r="R581" i="3"/>
  <c r="P581" i="3"/>
  <c r="Q581" i="3"/>
  <c r="M581" i="3"/>
  <c r="O581" i="3"/>
  <c r="N581" i="3"/>
  <c r="H581" i="3"/>
  <c r="I581" i="3"/>
  <c r="J581" i="3"/>
  <c r="K581" i="3"/>
  <c r="L581" i="3"/>
  <c r="R582" i="3"/>
  <c r="P582" i="3"/>
  <c r="Q582" i="3"/>
  <c r="M582" i="3"/>
  <c r="O582" i="3"/>
  <c r="N582" i="3"/>
  <c r="H582" i="3"/>
  <c r="I582" i="3"/>
  <c r="J582" i="3"/>
  <c r="K582" i="3"/>
  <c r="L582" i="3"/>
  <c r="R583" i="3"/>
  <c r="P583" i="3"/>
  <c r="Q583" i="3"/>
  <c r="M583" i="3"/>
  <c r="O583" i="3"/>
  <c r="N583" i="3"/>
  <c r="H583" i="3"/>
  <c r="I583" i="3"/>
  <c r="J583" i="3"/>
  <c r="K583" i="3"/>
  <c r="L583" i="3"/>
  <c r="R584" i="3"/>
  <c r="P584" i="3"/>
  <c r="Q584" i="3"/>
  <c r="M584" i="3"/>
  <c r="O584" i="3"/>
  <c r="N584" i="3"/>
  <c r="H584" i="3"/>
  <c r="I584" i="3"/>
  <c r="J584" i="3"/>
  <c r="K584" i="3"/>
  <c r="L584" i="3"/>
  <c r="R585" i="3"/>
  <c r="P585" i="3"/>
  <c r="Q585" i="3"/>
  <c r="M585" i="3"/>
  <c r="O585" i="3"/>
  <c r="N585" i="3"/>
  <c r="H585" i="3"/>
  <c r="I585" i="3"/>
  <c r="J585" i="3"/>
  <c r="K585" i="3"/>
  <c r="L585" i="3"/>
  <c r="R586" i="3"/>
  <c r="P586" i="3"/>
  <c r="Q586" i="3"/>
  <c r="M586" i="3"/>
  <c r="O586" i="3"/>
  <c r="N586" i="3"/>
  <c r="H586" i="3"/>
  <c r="I586" i="3"/>
  <c r="J586" i="3"/>
  <c r="K586" i="3"/>
  <c r="L586" i="3"/>
  <c r="R587" i="3"/>
  <c r="P587" i="3"/>
  <c r="Q587" i="3"/>
  <c r="M587" i="3"/>
  <c r="O587" i="3"/>
  <c r="N587" i="3"/>
  <c r="H587" i="3"/>
  <c r="I587" i="3"/>
  <c r="J587" i="3"/>
  <c r="K587" i="3"/>
  <c r="L587" i="3"/>
  <c r="R588" i="3"/>
  <c r="P588" i="3"/>
  <c r="Q588" i="3"/>
  <c r="M588" i="3"/>
  <c r="O588" i="3"/>
  <c r="N588" i="3"/>
  <c r="H588" i="3"/>
  <c r="I588" i="3"/>
  <c r="J588" i="3"/>
  <c r="K588" i="3"/>
  <c r="L588" i="3"/>
  <c r="R589" i="3"/>
  <c r="P589" i="3"/>
  <c r="Q589" i="3"/>
  <c r="M589" i="3"/>
  <c r="O589" i="3"/>
  <c r="N589" i="3"/>
  <c r="H589" i="3"/>
  <c r="I589" i="3"/>
  <c r="J589" i="3"/>
  <c r="K589" i="3"/>
  <c r="L589" i="3"/>
  <c r="R590" i="3"/>
  <c r="P590" i="3"/>
  <c r="Q590" i="3"/>
  <c r="M590" i="3"/>
  <c r="O590" i="3"/>
  <c r="N590" i="3"/>
  <c r="H590" i="3"/>
  <c r="I590" i="3"/>
  <c r="J590" i="3"/>
  <c r="K590" i="3"/>
  <c r="L590" i="3"/>
  <c r="R591" i="3"/>
  <c r="P591" i="3"/>
  <c r="Q591" i="3"/>
  <c r="M591" i="3"/>
  <c r="O591" i="3"/>
  <c r="N591" i="3"/>
  <c r="H591" i="3"/>
  <c r="I591" i="3"/>
  <c r="J591" i="3"/>
  <c r="K591" i="3"/>
  <c r="L591" i="3"/>
  <c r="R592" i="3"/>
  <c r="P592" i="3"/>
  <c r="Q592" i="3"/>
  <c r="M592" i="3"/>
  <c r="O592" i="3"/>
  <c r="N592" i="3"/>
  <c r="H592" i="3"/>
  <c r="I592" i="3"/>
  <c r="J592" i="3"/>
  <c r="K592" i="3"/>
  <c r="L592" i="3"/>
  <c r="R593" i="3"/>
  <c r="P593" i="3"/>
  <c r="Q593" i="3"/>
  <c r="M593" i="3"/>
  <c r="O593" i="3"/>
  <c r="N593" i="3"/>
  <c r="H593" i="3"/>
  <c r="I593" i="3"/>
  <c r="J593" i="3"/>
  <c r="K593" i="3"/>
  <c r="L593" i="3"/>
  <c r="R594" i="3"/>
  <c r="P594" i="3"/>
  <c r="Q594" i="3"/>
  <c r="M594" i="3"/>
  <c r="O594" i="3"/>
  <c r="N594" i="3"/>
  <c r="H594" i="3"/>
  <c r="I594" i="3"/>
  <c r="J594" i="3"/>
  <c r="K594" i="3"/>
  <c r="L594" i="3"/>
  <c r="R595" i="3"/>
  <c r="P595" i="3"/>
  <c r="Q595" i="3"/>
  <c r="M595" i="3"/>
  <c r="O595" i="3"/>
  <c r="N595" i="3"/>
  <c r="H595" i="3"/>
  <c r="I595" i="3"/>
  <c r="J595" i="3"/>
  <c r="K595" i="3"/>
  <c r="L595" i="3"/>
  <c r="R596" i="3"/>
  <c r="P596" i="3"/>
  <c r="Q596" i="3"/>
  <c r="M596" i="3"/>
  <c r="O596" i="3"/>
  <c r="N596" i="3"/>
  <c r="H596" i="3"/>
  <c r="I596" i="3"/>
  <c r="J596" i="3"/>
  <c r="K596" i="3"/>
  <c r="L596" i="3"/>
  <c r="R597" i="3"/>
  <c r="P597" i="3"/>
  <c r="Q597" i="3"/>
  <c r="M597" i="3"/>
  <c r="O597" i="3"/>
  <c r="N597" i="3"/>
  <c r="H597" i="3"/>
  <c r="I597" i="3"/>
  <c r="J597" i="3"/>
  <c r="K597" i="3"/>
  <c r="L597" i="3"/>
  <c r="R598" i="3"/>
  <c r="P598" i="3"/>
  <c r="Q598" i="3"/>
  <c r="M598" i="3"/>
  <c r="O598" i="3"/>
  <c r="N598" i="3"/>
  <c r="H598" i="3"/>
  <c r="I598" i="3"/>
  <c r="J598" i="3"/>
  <c r="K598" i="3"/>
  <c r="L598" i="3"/>
  <c r="R599" i="3"/>
  <c r="P599" i="3"/>
  <c r="Q599" i="3"/>
  <c r="M599" i="3"/>
  <c r="O599" i="3"/>
  <c r="N599" i="3"/>
  <c r="H599" i="3"/>
  <c r="I599" i="3"/>
  <c r="J599" i="3"/>
  <c r="K599" i="3"/>
  <c r="L599" i="3"/>
  <c r="R600" i="3"/>
  <c r="P600" i="3"/>
  <c r="Q600" i="3"/>
  <c r="M600" i="3"/>
  <c r="O600" i="3"/>
  <c r="N600" i="3"/>
  <c r="H600" i="3"/>
  <c r="I600" i="3"/>
  <c r="J600" i="3"/>
  <c r="K600" i="3"/>
  <c r="L600" i="3"/>
  <c r="R601" i="3"/>
  <c r="P601" i="3"/>
  <c r="Q601" i="3"/>
  <c r="M601" i="3"/>
  <c r="O601" i="3"/>
  <c r="N601" i="3"/>
  <c r="H601" i="3"/>
  <c r="I601" i="3"/>
  <c r="J601" i="3"/>
  <c r="K601" i="3"/>
  <c r="L601" i="3"/>
  <c r="R602" i="3"/>
  <c r="P602" i="3"/>
  <c r="Q602" i="3"/>
  <c r="M602" i="3"/>
  <c r="O602" i="3"/>
  <c r="N602" i="3"/>
  <c r="H602" i="3"/>
  <c r="I602" i="3"/>
  <c r="J602" i="3"/>
  <c r="K602" i="3"/>
  <c r="L602" i="3"/>
  <c r="R603" i="3"/>
  <c r="P603" i="3"/>
  <c r="Q603" i="3"/>
  <c r="M603" i="3"/>
  <c r="O603" i="3"/>
  <c r="N603" i="3"/>
  <c r="H603" i="3"/>
  <c r="I603" i="3"/>
  <c r="J603" i="3"/>
  <c r="K603" i="3"/>
  <c r="L603" i="3"/>
  <c r="R604" i="3"/>
  <c r="P604" i="3"/>
  <c r="Q604" i="3"/>
  <c r="M604" i="3"/>
  <c r="O604" i="3"/>
  <c r="N604" i="3"/>
  <c r="H604" i="3"/>
  <c r="I604" i="3"/>
  <c r="J604" i="3"/>
  <c r="K604" i="3"/>
  <c r="L604" i="3"/>
  <c r="R605" i="3"/>
  <c r="P605" i="3"/>
  <c r="Q605" i="3"/>
  <c r="M605" i="3"/>
  <c r="O605" i="3"/>
  <c r="N605" i="3"/>
  <c r="H605" i="3"/>
  <c r="I605" i="3"/>
  <c r="J605" i="3"/>
  <c r="K605" i="3"/>
  <c r="L605" i="3"/>
  <c r="R606" i="3"/>
  <c r="P606" i="3"/>
  <c r="Q606" i="3"/>
  <c r="M606" i="3"/>
  <c r="O606" i="3"/>
  <c r="N606" i="3"/>
  <c r="H606" i="3"/>
  <c r="I606" i="3"/>
  <c r="J606" i="3"/>
  <c r="K606" i="3"/>
  <c r="L606" i="3"/>
  <c r="R607" i="3"/>
  <c r="P607" i="3"/>
  <c r="Q607" i="3"/>
  <c r="M607" i="3"/>
  <c r="O607" i="3"/>
  <c r="N607" i="3"/>
  <c r="H607" i="3"/>
  <c r="I607" i="3"/>
  <c r="J607" i="3"/>
  <c r="K607" i="3"/>
  <c r="L607" i="3"/>
  <c r="R608" i="3"/>
  <c r="P608" i="3"/>
  <c r="Q608" i="3"/>
  <c r="M608" i="3"/>
  <c r="O608" i="3"/>
  <c r="N608" i="3"/>
  <c r="H608" i="3"/>
  <c r="I608" i="3"/>
  <c r="J608" i="3"/>
  <c r="K608" i="3"/>
  <c r="L608" i="3"/>
  <c r="R609" i="3"/>
  <c r="P609" i="3"/>
  <c r="Q609" i="3"/>
  <c r="M609" i="3"/>
  <c r="O609" i="3"/>
  <c r="N609" i="3"/>
  <c r="H609" i="3"/>
  <c r="I609" i="3"/>
  <c r="J609" i="3"/>
  <c r="K609" i="3"/>
  <c r="L609" i="3"/>
  <c r="R610" i="3"/>
  <c r="P610" i="3"/>
  <c r="Q610" i="3"/>
  <c r="M610" i="3"/>
  <c r="O610" i="3"/>
  <c r="N610" i="3"/>
  <c r="H610" i="3"/>
  <c r="I610" i="3"/>
  <c r="J610" i="3"/>
  <c r="K610" i="3"/>
  <c r="L610" i="3"/>
  <c r="R611" i="3"/>
  <c r="P611" i="3"/>
  <c r="Q611" i="3"/>
  <c r="M611" i="3"/>
  <c r="O611" i="3"/>
  <c r="N611" i="3"/>
  <c r="H611" i="3"/>
  <c r="I611" i="3"/>
  <c r="J611" i="3"/>
  <c r="K611" i="3"/>
  <c r="L611" i="3"/>
  <c r="R612" i="3"/>
  <c r="P612" i="3"/>
  <c r="Q612" i="3"/>
  <c r="M612" i="3"/>
  <c r="O612" i="3"/>
  <c r="N612" i="3"/>
  <c r="H612" i="3"/>
  <c r="I612" i="3"/>
  <c r="J612" i="3"/>
  <c r="K612" i="3"/>
  <c r="L612" i="3"/>
  <c r="R613" i="3"/>
  <c r="P613" i="3"/>
  <c r="Q613" i="3"/>
  <c r="M613" i="3"/>
  <c r="O613" i="3"/>
  <c r="N613" i="3"/>
  <c r="H613" i="3"/>
  <c r="I613" i="3"/>
  <c r="J613" i="3"/>
  <c r="K613" i="3"/>
  <c r="L613" i="3"/>
  <c r="R614" i="3"/>
  <c r="P614" i="3"/>
  <c r="Q614" i="3"/>
  <c r="M614" i="3"/>
  <c r="O614" i="3"/>
  <c r="N614" i="3"/>
  <c r="H614" i="3"/>
  <c r="I614" i="3"/>
  <c r="J614" i="3"/>
  <c r="K614" i="3"/>
  <c r="L614" i="3"/>
  <c r="R615" i="3"/>
  <c r="P615" i="3"/>
  <c r="Q615" i="3"/>
  <c r="M615" i="3"/>
  <c r="O615" i="3"/>
  <c r="N615" i="3"/>
  <c r="H615" i="3"/>
  <c r="I615" i="3"/>
  <c r="J615" i="3"/>
  <c r="K615" i="3"/>
  <c r="L615" i="3"/>
  <c r="R616" i="3"/>
  <c r="P616" i="3"/>
  <c r="Q616" i="3"/>
  <c r="M616" i="3"/>
  <c r="O616" i="3"/>
  <c r="N616" i="3"/>
  <c r="H616" i="3"/>
  <c r="I616" i="3"/>
  <c r="J616" i="3"/>
  <c r="K616" i="3"/>
  <c r="L616" i="3"/>
  <c r="R617" i="3"/>
  <c r="P617" i="3"/>
  <c r="Q617" i="3"/>
  <c r="M617" i="3"/>
  <c r="O617" i="3"/>
  <c r="N617" i="3"/>
  <c r="H617" i="3"/>
  <c r="I617" i="3"/>
  <c r="J617" i="3"/>
  <c r="K617" i="3"/>
  <c r="L617" i="3"/>
  <c r="R618" i="3"/>
  <c r="P618" i="3"/>
  <c r="Q618" i="3"/>
  <c r="M618" i="3"/>
  <c r="O618" i="3"/>
  <c r="N618" i="3"/>
  <c r="H618" i="3"/>
  <c r="I618" i="3"/>
  <c r="J618" i="3"/>
  <c r="K618" i="3"/>
  <c r="L618" i="3"/>
  <c r="R619" i="3"/>
  <c r="P619" i="3"/>
  <c r="Q619" i="3"/>
  <c r="M619" i="3"/>
  <c r="O619" i="3"/>
  <c r="N619" i="3"/>
  <c r="H619" i="3"/>
  <c r="I619" i="3"/>
  <c r="J619" i="3"/>
  <c r="K619" i="3"/>
  <c r="L619" i="3"/>
  <c r="R620" i="3"/>
  <c r="P620" i="3"/>
  <c r="Q620" i="3"/>
  <c r="M620" i="3"/>
  <c r="O620" i="3"/>
  <c r="N620" i="3"/>
  <c r="H620" i="3"/>
  <c r="I620" i="3"/>
  <c r="J620" i="3"/>
  <c r="K620" i="3"/>
  <c r="L620" i="3"/>
  <c r="R621" i="3"/>
  <c r="P621" i="3"/>
  <c r="Q621" i="3"/>
  <c r="M621" i="3"/>
  <c r="O621" i="3"/>
  <c r="N621" i="3"/>
  <c r="H621" i="3"/>
  <c r="I621" i="3"/>
  <c r="J621" i="3"/>
  <c r="K621" i="3"/>
  <c r="L621" i="3"/>
  <c r="R622" i="3"/>
  <c r="P622" i="3"/>
  <c r="Q622" i="3"/>
  <c r="M622" i="3"/>
  <c r="O622" i="3"/>
  <c r="N622" i="3"/>
  <c r="H622" i="3"/>
  <c r="I622" i="3"/>
  <c r="J622" i="3"/>
  <c r="K622" i="3"/>
  <c r="L622" i="3"/>
  <c r="R623" i="3"/>
  <c r="P623" i="3"/>
  <c r="Q623" i="3"/>
  <c r="M623" i="3"/>
  <c r="O623" i="3"/>
  <c r="N623" i="3"/>
  <c r="H623" i="3"/>
  <c r="I623" i="3"/>
  <c r="J623" i="3"/>
  <c r="K623" i="3"/>
  <c r="L623" i="3"/>
  <c r="R624" i="3"/>
  <c r="P624" i="3"/>
  <c r="Q624" i="3"/>
  <c r="M624" i="3"/>
  <c r="O624" i="3"/>
  <c r="N624" i="3"/>
  <c r="H624" i="3"/>
  <c r="I624" i="3"/>
  <c r="J624" i="3"/>
  <c r="K624" i="3"/>
  <c r="L624" i="3"/>
  <c r="R625" i="3"/>
  <c r="P625" i="3"/>
  <c r="Q625" i="3"/>
  <c r="M625" i="3"/>
  <c r="O625" i="3"/>
  <c r="N625" i="3"/>
  <c r="H625" i="3"/>
  <c r="I625" i="3"/>
  <c r="J625" i="3"/>
  <c r="K625" i="3"/>
  <c r="L625" i="3"/>
  <c r="R626" i="3"/>
  <c r="P626" i="3"/>
  <c r="Q626" i="3"/>
  <c r="M626" i="3"/>
  <c r="O626" i="3"/>
  <c r="N626" i="3"/>
  <c r="H626" i="3"/>
  <c r="I626" i="3"/>
  <c r="J626" i="3"/>
  <c r="K626" i="3"/>
  <c r="L626" i="3"/>
  <c r="R627" i="3"/>
  <c r="P627" i="3"/>
  <c r="Q627" i="3"/>
  <c r="M627" i="3"/>
  <c r="O627" i="3"/>
  <c r="N627" i="3"/>
  <c r="H627" i="3"/>
  <c r="I627" i="3"/>
  <c r="J627" i="3"/>
  <c r="K627" i="3"/>
  <c r="L627" i="3"/>
  <c r="R628" i="3"/>
  <c r="P628" i="3"/>
  <c r="Q628" i="3"/>
  <c r="M628" i="3"/>
  <c r="O628" i="3"/>
  <c r="N628" i="3"/>
  <c r="H628" i="3"/>
  <c r="I628" i="3"/>
  <c r="J628" i="3"/>
  <c r="K628" i="3"/>
  <c r="L628" i="3"/>
  <c r="R629" i="3"/>
  <c r="P629" i="3"/>
  <c r="Q629" i="3"/>
  <c r="M629" i="3"/>
  <c r="O629" i="3"/>
  <c r="N629" i="3"/>
  <c r="H629" i="3"/>
  <c r="I629" i="3"/>
  <c r="J629" i="3"/>
  <c r="K629" i="3"/>
  <c r="L629" i="3"/>
  <c r="R630" i="3"/>
  <c r="P630" i="3"/>
  <c r="Q630" i="3"/>
  <c r="M630" i="3"/>
  <c r="O630" i="3"/>
  <c r="N630" i="3"/>
  <c r="H630" i="3"/>
  <c r="I630" i="3"/>
  <c r="J630" i="3"/>
  <c r="K630" i="3"/>
  <c r="L630" i="3"/>
  <c r="R631" i="3"/>
  <c r="P631" i="3"/>
  <c r="Q631" i="3"/>
  <c r="M631" i="3"/>
  <c r="O631" i="3"/>
  <c r="N631" i="3"/>
  <c r="H631" i="3"/>
  <c r="I631" i="3"/>
  <c r="J631" i="3"/>
  <c r="K631" i="3"/>
  <c r="L631" i="3"/>
  <c r="R632" i="3"/>
  <c r="P632" i="3"/>
  <c r="Q632" i="3"/>
  <c r="M632" i="3"/>
  <c r="O632" i="3"/>
  <c r="N632" i="3"/>
  <c r="H632" i="3"/>
  <c r="I632" i="3"/>
  <c r="J632" i="3"/>
  <c r="K632" i="3"/>
  <c r="L632" i="3"/>
  <c r="R633" i="3"/>
  <c r="P633" i="3"/>
  <c r="Q633" i="3"/>
  <c r="M633" i="3"/>
  <c r="O633" i="3"/>
  <c r="N633" i="3"/>
  <c r="H633" i="3"/>
  <c r="I633" i="3"/>
  <c r="J633" i="3"/>
  <c r="K633" i="3"/>
  <c r="L633" i="3"/>
  <c r="R634" i="3"/>
  <c r="P634" i="3"/>
  <c r="Q634" i="3"/>
  <c r="M634" i="3"/>
  <c r="O634" i="3"/>
  <c r="N634" i="3"/>
  <c r="H634" i="3"/>
  <c r="I634" i="3"/>
  <c r="J634" i="3"/>
  <c r="K634" i="3"/>
  <c r="L634" i="3"/>
  <c r="R635" i="3"/>
  <c r="P635" i="3"/>
  <c r="Q635" i="3"/>
  <c r="M635" i="3"/>
  <c r="O635" i="3"/>
  <c r="N635" i="3"/>
  <c r="H635" i="3"/>
  <c r="I635" i="3"/>
  <c r="J635" i="3"/>
  <c r="K635" i="3"/>
  <c r="L635" i="3"/>
  <c r="R636" i="3"/>
  <c r="P636" i="3"/>
  <c r="Q636" i="3"/>
  <c r="M636" i="3"/>
  <c r="O636" i="3"/>
  <c r="N636" i="3"/>
  <c r="H636" i="3"/>
  <c r="I636" i="3"/>
  <c r="J636" i="3"/>
  <c r="K636" i="3"/>
  <c r="L636" i="3"/>
  <c r="R637" i="3"/>
  <c r="P637" i="3"/>
  <c r="Q637" i="3"/>
  <c r="M637" i="3"/>
  <c r="O637" i="3"/>
  <c r="N637" i="3"/>
  <c r="H637" i="3"/>
  <c r="I637" i="3"/>
  <c r="J637" i="3"/>
  <c r="K637" i="3"/>
  <c r="L637" i="3"/>
  <c r="R638" i="3"/>
  <c r="P638" i="3"/>
  <c r="Q638" i="3"/>
  <c r="M638" i="3"/>
  <c r="O638" i="3"/>
  <c r="N638" i="3"/>
  <c r="H638" i="3"/>
  <c r="I638" i="3"/>
  <c r="J638" i="3"/>
  <c r="K638" i="3"/>
  <c r="L638" i="3"/>
  <c r="R639" i="3"/>
  <c r="P639" i="3"/>
  <c r="Q639" i="3"/>
  <c r="M639" i="3"/>
  <c r="O639" i="3"/>
  <c r="N639" i="3"/>
  <c r="H639" i="3"/>
  <c r="I639" i="3"/>
  <c r="J639" i="3"/>
  <c r="K639" i="3"/>
  <c r="L639" i="3"/>
  <c r="R640" i="3"/>
  <c r="P640" i="3"/>
  <c r="Q640" i="3"/>
  <c r="M640" i="3"/>
  <c r="O640" i="3"/>
  <c r="N640" i="3"/>
  <c r="H640" i="3"/>
  <c r="I640" i="3"/>
  <c r="J640" i="3"/>
  <c r="K640" i="3"/>
  <c r="L640" i="3"/>
  <c r="R641" i="3"/>
  <c r="P641" i="3"/>
  <c r="Q641" i="3"/>
  <c r="M641" i="3"/>
  <c r="O641" i="3"/>
  <c r="N641" i="3"/>
  <c r="H641" i="3"/>
  <c r="I641" i="3"/>
  <c r="J641" i="3"/>
  <c r="K641" i="3"/>
  <c r="L641" i="3"/>
  <c r="R642" i="3"/>
  <c r="P642" i="3"/>
  <c r="Q642" i="3"/>
  <c r="M642" i="3"/>
  <c r="O642" i="3"/>
  <c r="N642" i="3"/>
  <c r="H642" i="3"/>
  <c r="I642" i="3"/>
  <c r="J642" i="3"/>
  <c r="K642" i="3"/>
  <c r="L642" i="3"/>
  <c r="R643" i="3"/>
  <c r="P643" i="3"/>
  <c r="Q643" i="3"/>
  <c r="M643" i="3"/>
  <c r="O643" i="3"/>
  <c r="N643" i="3"/>
  <c r="H643" i="3"/>
  <c r="I643" i="3"/>
  <c r="J643" i="3"/>
  <c r="K643" i="3"/>
  <c r="L643" i="3"/>
  <c r="R644" i="3"/>
  <c r="P644" i="3"/>
  <c r="Q644" i="3"/>
  <c r="M644" i="3"/>
  <c r="O644" i="3"/>
  <c r="N644" i="3"/>
  <c r="H644" i="3"/>
  <c r="I644" i="3"/>
  <c r="J644" i="3"/>
  <c r="K644" i="3"/>
  <c r="L644" i="3"/>
  <c r="R645" i="3"/>
  <c r="P645" i="3"/>
  <c r="Q645" i="3"/>
  <c r="M645" i="3"/>
  <c r="O645" i="3"/>
  <c r="N645" i="3"/>
  <c r="H645" i="3"/>
  <c r="I645" i="3"/>
  <c r="J645" i="3"/>
  <c r="K645" i="3"/>
  <c r="L645" i="3"/>
  <c r="R646" i="3"/>
  <c r="P646" i="3"/>
  <c r="Q646" i="3"/>
  <c r="M646" i="3"/>
  <c r="O646" i="3"/>
  <c r="N646" i="3"/>
  <c r="H646" i="3"/>
  <c r="I646" i="3"/>
  <c r="J646" i="3"/>
  <c r="K646" i="3"/>
  <c r="L646" i="3"/>
  <c r="R647" i="3"/>
  <c r="P647" i="3"/>
  <c r="Q647" i="3"/>
  <c r="M647" i="3"/>
  <c r="O647" i="3"/>
  <c r="N647" i="3"/>
  <c r="H647" i="3"/>
  <c r="I647" i="3"/>
  <c r="J647" i="3"/>
  <c r="K647" i="3"/>
  <c r="L647" i="3"/>
  <c r="R648" i="3"/>
  <c r="P648" i="3"/>
  <c r="Q648" i="3"/>
  <c r="M648" i="3"/>
  <c r="O648" i="3"/>
  <c r="N648" i="3"/>
  <c r="H648" i="3"/>
  <c r="I648" i="3"/>
  <c r="J648" i="3"/>
  <c r="K648" i="3"/>
  <c r="L648" i="3"/>
  <c r="R649" i="3"/>
  <c r="P649" i="3"/>
  <c r="Q649" i="3"/>
  <c r="M649" i="3"/>
  <c r="O649" i="3"/>
  <c r="N649" i="3"/>
  <c r="H649" i="3"/>
  <c r="I649" i="3"/>
  <c r="J649" i="3"/>
  <c r="K649" i="3"/>
  <c r="L649" i="3"/>
  <c r="R650" i="3"/>
  <c r="P650" i="3"/>
  <c r="Q650" i="3"/>
  <c r="M650" i="3"/>
  <c r="O650" i="3"/>
  <c r="N650" i="3"/>
  <c r="H650" i="3"/>
  <c r="I650" i="3"/>
  <c r="J650" i="3"/>
  <c r="K650" i="3"/>
  <c r="L650" i="3"/>
  <c r="R651" i="3"/>
  <c r="P651" i="3"/>
  <c r="Q651" i="3"/>
  <c r="M651" i="3"/>
  <c r="O651" i="3"/>
  <c r="N651" i="3"/>
  <c r="H651" i="3"/>
  <c r="I651" i="3"/>
  <c r="J651" i="3"/>
  <c r="K651" i="3"/>
  <c r="L651" i="3"/>
  <c r="R652" i="3"/>
  <c r="P652" i="3"/>
  <c r="Q652" i="3"/>
  <c r="M652" i="3"/>
  <c r="O652" i="3"/>
  <c r="N652" i="3"/>
  <c r="H652" i="3"/>
  <c r="I652" i="3"/>
  <c r="J652" i="3"/>
  <c r="K652" i="3"/>
  <c r="L652" i="3"/>
  <c r="R653" i="3"/>
  <c r="P653" i="3"/>
  <c r="Q653" i="3"/>
  <c r="M653" i="3"/>
  <c r="O653" i="3"/>
  <c r="N653" i="3"/>
  <c r="H653" i="3"/>
  <c r="I653" i="3"/>
  <c r="J653" i="3"/>
  <c r="K653" i="3"/>
  <c r="L653" i="3"/>
  <c r="R654" i="3"/>
  <c r="P654" i="3"/>
  <c r="Q654" i="3"/>
  <c r="M654" i="3"/>
  <c r="O654" i="3"/>
  <c r="N654" i="3"/>
  <c r="H654" i="3"/>
  <c r="I654" i="3"/>
  <c r="J654" i="3"/>
  <c r="K654" i="3"/>
  <c r="L654" i="3"/>
  <c r="R655" i="3"/>
  <c r="P655" i="3"/>
  <c r="Q655" i="3"/>
  <c r="M655" i="3"/>
  <c r="O655" i="3"/>
  <c r="N655" i="3"/>
  <c r="H655" i="3"/>
  <c r="I655" i="3"/>
  <c r="J655" i="3"/>
  <c r="K655" i="3"/>
  <c r="L655" i="3"/>
  <c r="R656" i="3"/>
  <c r="P656" i="3"/>
  <c r="Q656" i="3"/>
  <c r="M656" i="3"/>
  <c r="O656" i="3"/>
  <c r="N656" i="3"/>
  <c r="H656" i="3"/>
  <c r="I656" i="3"/>
  <c r="J656" i="3"/>
  <c r="K656" i="3"/>
  <c r="L656" i="3"/>
  <c r="R657" i="3"/>
  <c r="P657" i="3"/>
  <c r="Q657" i="3"/>
  <c r="M657" i="3"/>
  <c r="O657" i="3"/>
  <c r="N657" i="3"/>
  <c r="H657" i="3"/>
  <c r="I657" i="3"/>
  <c r="J657" i="3"/>
  <c r="K657" i="3"/>
  <c r="L657" i="3"/>
  <c r="R658" i="3"/>
  <c r="P658" i="3"/>
  <c r="Q658" i="3"/>
  <c r="M658" i="3"/>
  <c r="O658" i="3"/>
  <c r="N658" i="3"/>
  <c r="H658" i="3"/>
  <c r="I658" i="3"/>
  <c r="J658" i="3"/>
  <c r="K658" i="3"/>
  <c r="L658" i="3"/>
  <c r="R659" i="3"/>
  <c r="P659" i="3"/>
  <c r="Q659" i="3"/>
  <c r="M659" i="3"/>
  <c r="O659" i="3"/>
  <c r="N659" i="3"/>
  <c r="H659" i="3"/>
  <c r="I659" i="3"/>
  <c r="J659" i="3"/>
  <c r="K659" i="3"/>
  <c r="L659" i="3"/>
  <c r="R660" i="3"/>
  <c r="P660" i="3"/>
  <c r="Q660" i="3"/>
  <c r="M660" i="3"/>
  <c r="O660" i="3"/>
  <c r="N660" i="3"/>
  <c r="H660" i="3"/>
  <c r="I660" i="3"/>
  <c r="J660" i="3"/>
  <c r="K660" i="3"/>
  <c r="L660" i="3"/>
  <c r="R661" i="3"/>
  <c r="P661" i="3"/>
  <c r="Q661" i="3"/>
  <c r="M661" i="3"/>
  <c r="O661" i="3"/>
  <c r="N661" i="3"/>
  <c r="H661" i="3"/>
  <c r="I661" i="3"/>
  <c r="J661" i="3"/>
  <c r="K661" i="3"/>
  <c r="L661" i="3"/>
  <c r="R662" i="3"/>
  <c r="P662" i="3"/>
  <c r="Q662" i="3"/>
  <c r="M662" i="3"/>
  <c r="O662" i="3"/>
  <c r="N662" i="3"/>
  <c r="H662" i="3"/>
  <c r="I662" i="3"/>
  <c r="J662" i="3"/>
  <c r="K662" i="3"/>
  <c r="L662" i="3"/>
  <c r="R663" i="3"/>
  <c r="P663" i="3"/>
  <c r="Q663" i="3"/>
  <c r="M663" i="3"/>
  <c r="O663" i="3"/>
  <c r="N663" i="3"/>
  <c r="H663" i="3"/>
  <c r="I663" i="3"/>
  <c r="J663" i="3"/>
  <c r="K663" i="3"/>
  <c r="L663" i="3"/>
  <c r="R664" i="3"/>
  <c r="P664" i="3"/>
  <c r="Q664" i="3"/>
  <c r="M664" i="3"/>
  <c r="O664" i="3"/>
  <c r="N664" i="3"/>
  <c r="H664" i="3"/>
  <c r="I664" i="3"/>
  <c r="J664" i="3"/>
  <c r="K664" i="3"/>
  <c r="L664" i="3"/>
  <c r="R665" i="3"/>
  <c r="P665" i="3"/>
  <c r="Q665" i="3"/>
  <c r="M665" i="3"/>
  <c r="O665" i="3"/>
  <c r="N665" i="3"/>
  <c r="H665" i="3"/>
  <c r="I665" i="3"/>
  <c r="J665" i="3"/>
  <c r="K665" i="3"/>
  <c r="L665" i="3"/>
  <c r="R666" i="3"/>
  <c r="P666" i="3"/>
  <c r="Q666" i="3"/>
  <c r="M666" i="3"/>
  <c r="O666" i="3"/>
  <c r="N666" i="3"/>
  <c r="H666" i="3"/>
  <c r="I666" i="3"/>
  <c r="J666" i="3"/>
  <c r="K666" i="3"/>
  <c r="L666" i="3"/>
  <c r="R667" i="3"/>
  <c r="P667" i="3"/>
  <c r="Q667" i="3"/>
  <c r="M667" i="3"/>
  <c r="O667" i="3"/>
  <c r="N667" i="3"/>
  <c r="H667" i="3"/>
  <c r="I667" i="3"/>
  <c r="J667" i="3"/>
  <c r="K667" i="3"/>
  <c r="L667" i="3"/>
  <c r="R668" i="3"/>
  <c r="P668" i="3"/>
  <c r="Q668" i="3"/>
  <c r="M668" i="3"/>
  <c r="O668" i="3"/>
  <c r="N668" i="3"/>
  <c r="H668" i="3"/>
  <c r="I668" i="3"/>
  <c r="J668" i="3"/>
  <c r="K668" i="3"/>
  <c r="L668" i="3"/>
  <c r="R669" i="3"/>
  <c r="P669" i="3"/>
  <c r="Q669" i="3"/>
  <c r="M669" i="3"/>
  <c r="O669" i="3"/>
  <c r="N669" i="3"/>
  <c r="H669" i="3"/>
  <c r="I669" i="3"/>
  <c r="J669" i="3"/>
  <c r="K669" i="3"/>
  <c r="L669" i="3"/>
  <c r="R670" i="3"/>
  <c r="P670" i="3"/>
  <c r="Q670" i="3"/>
  <c r="M670" i="3"/>
  <c r="O670" i="3"/>
  <c r="N670" i="3"/>
  <c r="H670" i="3"/>
  <c r="I670" i="3"/>
  <c r="J670" i="3"/>
  <c r="K670" i="3"/>
  <c r="L670" i="3"/>
  <c r="R671" i="3"/>
  <c r="P671" i="3"/>
  <c r="Q671" i="3"/>
  <c r="M671" i="3"/>
  <c r="O671" i="3"/>
  <c r="N671" i="3"/>
  <c r="H671" i="3"/>
  <c r="I671" i="3"/>
  <c r="J671" i="3"/>
  <c r="K671" i="3"/>
  <c r="L671" i="3"/>
  <c r="R672" i="3"/>
  <c r="P672" i="3"/>
  <c r="Q672" i="3"/>
  <c r="M672" i="3"/>
  <c r="O672" i="3"/>
  <c r="N672" i="3"/>
  <c r="H672" i="3"/>
  <c r="I672" i="3"/>
  <c r="J672" i="3"/>
  <c r="K672" i="3"/>
  <c r="L672" i="3"/>
  <c r="R673" i="3"/>
  <c r="P673" i="3"/>
  <c r="Q673" i="3"/>
  <c r="M673" i="3"/>
  <c r="O673" i="3"/>
  <c r="N673" i="3"/>
  <c r="H673" i="3"/>
  <c r="I673" i="3"/>
  <c r="J673" i="3"/>
  <c r="K673" i="3"/>
  <c r="L673" i="3"/>
  <c r="R674" i="3"/>
  <c r="P674" i="3"/>
  <c r="Q674" i="3"/>
  <c r="M674" i="3"/>
  <c r="O674" i="3"/>
  <c r="N674" i="3"/>
  <c r="H674" i="3"/>
  <c r="I674" i="3"/>
  <c r="J674" i="3"/>
  <c r="K674" i="3"/>
  <c r="L674" i="3"/>
  <c r="R675" i="3"/>
  <c r="P675" i="3"/>
  <c r="Q675" i="3"/>
  <c r="M675" i="3"/>
  <c r="O675" i="3"/>
  <c r="N675" i="3"/>
  <c r="H675" i="3"/>
  <c r="I675" i="3"/>
  <c r="J675" i="3"/>
  <c r="K675" i="3"/>
  <c r="L675" i="3"/>
  <c r="R676" i="3"/>
  <c r="P676" i="3"/>
  <c r="Q676" i="3"/>
  <c r="M676" i="3"/>
  <c r="O676" i="3"/>
  <c r="N676" i="3"/>
  <c r="H676" i="3"/>
  <c r="I676" i="3"/>
  <c r="J676" i="3"/>
  <c r="K676" i="3"/>
  <c r="L676" i="3"/>
  <c r="R677" i="3"/>
  <c r="P677" i="3"/>
  <c r="Q677" i="3"/>
  <c r="M677" i="3"/>
  <c r="O677" i="3"/>
  <c r="N677" i="3"/>
  <c r="H677" i="3"/>
  <c r="I677" i="3"/>
  <c r="J677" i="3"/>
  <c r="K677" i="3"/>
  <c r="L677" i="3"/>
  <c r="R678" i="3"/>
  <c r="P678" i="3"/>
  <c r="Q678" i="3"/>
  <c r="M678" i="3"/>
  <c r="O678" i="3"/>
  <c r="N678" i="3"/>
  <c r="H678" i="3"/>
  <c r="I678" i="3"/>
  <c r="J678" i="3"/>
  <c r="K678" i="3"/>
  <c r="L678" i="3"/>
  <c r="R679" i="3"/>
  <c r="P679" i="3"/>
  <c r="Q679" i="3"/>
  <c r="M679" i="3"/>
  <c r="O679" i="3"/>
  <c r="N679" i="3"/>
  <c r="H679" i="3"/>
  <c r="I679" i="3"/>
  <c r="J679" i="3"/>
  <c r="K679" i="3"/>
  <c r="L679" i="3"/>
  <c r="R680" i="3"/>
  <c r="P680" i="3"/>
  <c r="Q680" i="3"/>
  <c r="M680" i="3"/>
  <c r="O680" i="3"/>
  <c r="N680" i="3"/>
  <c r="H680" i="3"/>
  <c r="I680" i="3"/>
  <c r="J680" i="3"/>
  <c r="K680" i="3"/>
  <c r="L680" i="3"/>
  <c r="R681" i="3"/>
  <c r="P681" i="3"/>
  <c r="Q681" i="3"/>
  <c r="M681" i="3"/>
  <c r="O681" i="3"/>
  <c r="N681" i="3"/>
  <c r="H681" i="3"/>
  <c r="I681" i="3"/>
  <c r="J681" i="3"/>
  <c r="K681" i="3"/>
  <c r="L681" i="3"/>
  <c r="R682" i="3"/>
  <c r="P682" i="3"/>
  <c r="Q682" i="3"/>
  <c r="M682" i="3"/>
  <c r="O682" i="3"/>
  <c r="N682" i="3"/>
  <c r="H682" i="3"/>
  <c r="I682" i="3"/>
  <c r="J682" i="3"/>
  <c r="K682" i="3"/>
  <c r="L682" i="3"/>
  <c r="R683" i="3"/>
  <c r="P683" i="3"/>
  <c r="Q683" i="3"/>
  <c r="M683" i="3"/>
  <c r="O683" i="3"/>
  <c r="N683" i="3"/>
  <c r="H683" i="3"/>
  <c r="I683" i="3"/>
  <c r="J683" i="3"/>
  <c r="K683" i="3"/>
  <c r="L683" i="3"/>
  <c r="R684" i="3"/>
  <c r="P684" i="3"/>
  <c r="Q684" i="3"/>
  <c r="M684" i="3"/>
  <c r="O684" i="3"/>
  <c r="N684" i="3"/>
  <c r="H684" i="3"/>
  <c r="I684" i="3"/>
  <c r="J684" i="3"/>
  <c r="K684" i="3"/>
  <c r="L684" i="3"/>
  <c r="R685" i="3"/>
  <c r="P685" i="3"/>
  <c r="Q685" i="3"/>
  <c r="M685" i="3"/>
  <c r="O685" i="3"/>
  <c r="N685" i="3"/>
  <c r="H685" i="3"/>
  <c r="I685" i="3"/>
  <c r="J685" i="3"/>
  <c r="K685" i="3"/>
  <c r="L685" i="3"/>
  <c r="R686" i="3"/>
  <c r="P686" i="3"/>
  <c r="Q686" i="3"/>
  <c r="M686" i="3"/>
  <c r="O686" i="3"/>
  <c r="N686" i="3"/>
  <c r="H686" i="3"/>
  <c r="I686" i="3"/>
  <c r="J686" i="3"/>
  <c r="K686" i="3"/>
  <c r="L686" i="3"/>
  <c r="R687" i="3"/>
  <c r="P687" i="3"/>
  <c r="Q687" i="3"/>
  <c r="M687" i="3"/>
  <c r="O687" i="3"/>
  <c r="N687" i="3"/>
  <c r="H687" i="3"/>
  <c r="I687" i="3"/>
  <c r="J687" i="3"/>
  <c r="K687" i="3"/>
  <c r="L687" i="3"/>
  <c r="R688" i="3"/>
  <c r="P688" i="3"/>
  <c r="Q688" i="3"/>
  <c r="M688" i="3"/>
  <c r="O688" i="3"/>
  <c r="N688" i="3"/>
  <c r="H688" i="3"/>
  <c r="I688" i="3"/>
  <c r="J688" i="3"/>
  <c r="K688" i="3"/>
  <c r="L688" i="3"/>
  <c r="R689" i="3"/>
  <c r="P689" i="3"/>
  <c r="Q689" i="3"/>
  <c r="M689" i="3"/>
  <c r="O689" i="3"/>
  <c r="N689" i="3"/>
  <c r="H689" i="3"/>
  <c r="I689" i="3"/>
  <c r="J689" i="3"/>
  <c r="K689" i="3"/>
  <c r="L689" i="3"/>
  <c r="R690" i="3"/>
  <c r="P690" i="3"/>
  <c r="Q690" i="3"/>
  <c r="M690" i="3"/>
  <c r="O690" i="3"/>
  <c r="N690" i="3"/>
  <c r="H690" i="3"/>
  <c r="I690" i="3"/>
  <c r="J690" i="3"/>
  <c r="K690" i="3"/>
  <c r="L690" i="3"/>
  <c r="R691" i="3"/>
  <c r="P691" i="3"/>
  <c r="Q691" i="3"/>
  <c r="M691" i="3"/>
  <c r="O691" i="3"/>
  <c r="N691" i="3"/>
  <c r="H691" i="3"/>
  <c r="I691" i="3"/>
  <c r="J691" i="3"/>
  <c r="K691" i="3"/>
  <c r="L691" i="3"/>
  <c r="R692" i="3"/>
  <c r="P692" i="3"/>
  <c r="Q692" i="3"/>
  <c r="M692" i="3"/>
  <c r="O692" i="3"/>
  <c r="N692" i="3"/>
  <c r="H692" i="3"/>
  <c r="I692" i="3"/>
  <c r="J692" i="3"/>
  <c r="K692" i="3"/>
  <c r="L692" i="3"/>
  <c r="R693" i="3"/>
  <c r="P693" i="3"/>
  <c r="Q693" i="3"/>
  <c r="M693" i="3"/>
  <c r="O693" i="3"/>
  <c r="N693" i="3"/>
  <c r="H693" i="3"/>
  <c r="I693" i="3"/>
  <c r="J693" i="3"/>
  <c r="K693" i="3"/>
  <c r="L693" i="3"/>
  <c r="R694" i="3"/>
  <c r="P694" i="3"/>
  <c r="Q694" i="3"/>
  <c r="M694" i="3"/>
  <c r="O694" i="3"/>
  <c r="N694" i="3"/>
  <c r="H694" i="3"/>
  <c r="I694" i="3"/>
  <c r="J694" i="3"/>
  <c r="K694" i="3"/>
  <c r="L694" i="3"/>
  <c r="R695" i="3"/>
  <c r="P695" i="3"/>
  <c r="Q695" i="3"/>
  <c r="M695" i="3"/>
  <c r="O695" i="3"/>
  <c r="N695" i="3"/>
  <c r="H695" i="3"/>
  <c r="I695" i="3"/>
  <c r="J695" i="3"/>
  <c r="K695" i="3"/>
  <c r="L695" i="3"/>
  <c r="R696" i="3"/>
  <c r="P696" i="3"/>
  <c r="Q696" i="3"/>
  <c r="M696" i="3"/>
  <c r="O696" i="3"/>
  <c r="N696" i="3"/>
  <c r="H696" i="3"/>
  <c r="I696" i="3"/>
  <c r="J696" i="3"/>
  <c r="K696" i="3"/>
  <c r="L696" i="3"/>
  <c r="R697" i="3"/>
  <c r="P697" i="3"/>
  <c r="Q697" i="3"/>
  <c r="M697" i="3"/>
  <c r="O697" i="3"/>
  <c r="N697" i="3"/>
  <c r="H697" i="3"/>
  <c r="I697" i="3"/>
  <c r="J697" i="3"/>
  <c r="K697" i="3"/>
  <c r="L697" i="3"/>
  <c r="R698" i="3"/>
  <c r="P698" i="3"/>
  <c r="Q698" i="3"/>
  <c r="M698" i="3"/>
  <c r="O698" i="3"/>
  <c r="N698" i="3"/>
  <c r="H698" i="3"/>
  <c r="I698" i="3"/>
  <c r="J698" i="3"/>
  <c r="K698" i="3"/>
  <c r="L698" i="3"/>
  <c r="R699" i="3"/>
  <c r="P699" i="3"/>
  <c r="Q699" i="3"/>
  <c r="M699" i="3"/>
  <c r="O699" i="3"/>
  <c r="N699" i="3"/>
  <c r="H699" i="3"/>
  <c r="I699" i="3"/>
  <c r="J699" i="3"/>
  <c r="K699" i="3"/>
  <c r="L699" i="3"/>
  <c r="R700" i="3"/>
  <c r="P700" i="3"/>
  <c r="Q700" i="3"/>
  <c r="M700" i="3"/>
  <c r="O700" i="3"/>
  <c r="N700" i="3"/>
  <c r="H700" i="3"/>
  <c r="I700" i="3"/>
  <c r="J700" i="3"/>
  <c r="K700" i="3"/>
  <c r="L700" i="3"/>
  <c r="R701" i="3"/>
  <c r="P701" i="3"/>
  <c r="Q701" i="3"/>
  <c r="M701" i="3"/>
  <c r="O701" i="3"/>
  <c r="N701" i="3"/>
  <c r="H701" i="3"/>
  <c r="I701" i="3"/>
  <c r="J701" i="3"/>
  <c r="K701" i="3"/>
  <c r="L701" i="3"/>
  <c r="R702" i="3"/>
  <c r="P702" i="3"/>
  <c r="Q702" i="3"/>
  <c r="M702" i="3"/>
  <c r="O702" i="3"/>
  <c r="N702" i="3"/>
  <c r="H702" i="3"/>
  <c r="I702" i="3"/>
  <c r="J702" i="3"/>
  <c r="K702" i="3"/>
  <c r="L702" i="3"/>
  <c r="R703" i="3"/>
  <c r="P703" i="3"/>
  <c r="Q703" i="3"/>
  <c r="M703" i="3"/>
  <c r="O703" i="3"/>
  <c r="N703" i="3"/>
  <c r="H703" i="3"/>
  <c r="I703" i="3"/>
  <c r="J703" i="3"/>
  <c r="K703" i="3"/>
  <c r="L703" i="3"/>
  <c r="R704" i="3"/>
  <c r="P704" i="3"/>
  <c r="Q704" i="3"/>
  <c r="M704" i="3"/>
  <c r="O704" i="3"/>
  <c r="N704" i="3"/>
  <c r="H704" i="3"/>
  <c r="I704" i="3"/>
  <c r="J704" i="3"/>
  <c r="K704" i="3"/>
  <c r="L704" i="3"/>
  <c r="R705" i="3"/>
  <c r="P705" i="3"/>
  <c r="Q705" i="3"/>
  <c r="M705" i="3"/>
  <c r="O705" i="3"/>
  <c r="N705" i="3"/>
  <c r="H705" i="3"/>
  <c r="I705" i="3"/>
  <c r="J705" i="3"/>
  <c r="K705" i="3"/>
  <c r="L705" i="3"/>
  <c r="R706" i="3"/>
  <c r="P706" i="3"/>
  <c r="Q706" i="3"/>
  <c r="M706" i="3"/>
  <c r="O706" i="3"/>
  <c r="N706" i="3"/>
  <c r="H706" i="3"/>
  <c r="I706" i="3"/>
  <c r="J706" i="3"/>
  <c r="K706" i="3"/>
  <c r="L706" i="3"/>
  <c r="R707" i="3"/>
  <c r="P707" i="3"/>
  <c r="Q707" i="3"/>
  <c r="M707" i="3"/>
  <c r="O707" i="3"/>
  <c r="N707" i="3"/>
  <c r="H707" i="3"/>
  <c r="I707" i="3"/>
  <c r="J707" i="3"/>
  <c r="K707" i="3"/>
  <c r="L707" i="3"/>
  <c r="R708" i="3"/>
  <c r="P708" i="3"/>
  <c r="Q708" i="3"/>
  <c r="M708" i="3"/>
  <c r="O708" i="3"/>
  <c r="N708" i="3"/>
  <c r="H708" i="3"/>
  <c r="I708" i="3"/>
  <c r="J708" i="3"/>
  <c r="K708" i="3"/>
  <c r="L708" i="3"/>
  <c r="R709" i="3"/>
  <c r="P709" i="3"/>
  <c r="Q709" i="3"/>
  <c r="M709" i="3"/>
  <c r="O709" i="3"/>
  <c r="N709" i="3"/>
  <c r="H709" i="3"/>
  <c r="I709" i="3"/>
  <c r="J709" i="3"/>
  <c r="K709" i="3"/>
  <c r="L709" i="3"/>
  <c r="R710" i="3"/>
  <c r="P710" i="3"/>
  <c r="Q710" i="3"/>
  <c r="M710" i="3"/>
  <c r="O710" i="3"/>
  <c r="N710" i="3"/>
  <c r="H710" i="3"/>
  <c r="I710" i="3"/>
  <c r="J710" i="3"/>
  <c r="K710" i="3"/>
  <c r="L710" i="3"/>
  <c r="R711" i="3"/>
  <c r="P711" i="3"/>
  <c r="Q711" i="3"/>
  <c r="M711" i="3"/>
  <c r="O711" i="3"/>
  <c r="N711" i="3"/>
  <c r="H711" i="3"/>
  <c r="I711" i="3"/>
  <c r="J711" i="3"/>
  <c r="K711" i="3"/>
  <c r="L711" i="3"/>
  <c r="R712" i="3"/>
  <c r="P712" i="3"/>
  <c r="Q712" i="3"/>
  <c r="M712" i="3"/>
  <c r="O712" i="3"/>
  <c r="N712" i="3"/>
  <c r="H712" i="3"/>
  <c r="I712" i="3"/>
  <c r="J712" i="3"/>
  <c r="K712" i="3"/>
  <c r="L712" i="3"/>
  <c r="R713" i="3"/>
  <c r="P713" i="3"/>
  <c r="Q713" i="3"/>
  <c r="M713" i="3"/>
  <c r="O713" i="3"/>
  <c r="N713" i="3"/>
  <c r="H713" i="3"/>
  <c r="I713" i="3"/>
  <c r="J713" i="3"/>
  <c r="K713" i="3"/>
  <c r="L713" i="3"/>
  <c r="R714" i="3"/>
  <c r="P714" i="3"/>
  <c r="Q714" i="3"/>
  <c r="M714" i="3"/>
  <c r="O714" i="3"/>
  <c r="N714" i="3"/>
  <c r="H714" i="3"/>
  <c r="I714" i="3"/>
  <c r="J714" i="3"/>
  <c r="K714" i="3"/>
  <c r="L714" i="3"/>
  <c r="R715" i="3"/>
  <c r="P715" i="3"/>
  <c r="Q715" i="3"/>
  <c r="M715" i="3"/>
  <c r="O715" i="3"/>
  <c r="N715" i="3"/>
  <c r="H715" i="3"/>
  <c r="I715" i="3"/>
  <c r="J715" i="3"/>
  <c r="K715" i="3"/>
  <c r="L715" i="3"/>
  <c r="R716" i="3"/>
  <c r="P716" i="3"/>
  <c r="Q716" i="3"/>
  <c r="M716" i="3"/>
  <c r="O716" i="3"/>
  <c r="N716" i="3"/>
  <c r="H716" i="3"/>
  <c r="I716" i="3"/>
  <c r="J716" i="3"/>
  <c r="K716" i="3"/>
  <c r="L716" i="3"/>
  <c r="R717" i="3"/>
  <c r="P717" i="3"/>
  <c r="Q717" i="3"/>
  <c r="M717" i="3"/>
  <c r="O717" i="3"/>
  <c r="N717" i="3"/>
  <c r="H717" i="3"/>
  <c r="I717" i="3"/>
  <c r="J717" i="3"/>
  <c r="K717" i="3"/>
  <c r="L717" i="3"/>
  <c r="R718" i="3"/>
  <c r="P718" i="3"/>
  <c r="Q718" i="3"/>
  <c r="M718" i="3"/>
  <c r="O718" i="3"/>
  <c r="N718" i="3"/>
  <c r="H718" i="3"/>
  <c r="I718" i="3"/>
  <c r="J718" i="3"/>
  <c r="K718" i="3"/>
  <c r="L718" i="3"/>
  <c r="R719" i="3"/>
  <c r="P719" i="3"/>
  <c r="Q719" i="3"/>
  <c r="M719" i="3"/>
  <c r="O719" i="3"/>
  <c r="N719" i="3"/>
  <c r="H719" i="3"/>
  <c r="I719" i="3"/>
  <c r="J719" i="3"/>
  <c r="K719" i="3"/>
  <c r="L719" i="3"/>
  <c r="R720" i="3"/>
  <c r="P720" i="3"/>
  <c r="Q720" i="3"/>
  <c r="M720" i="3"/>
  <c r="O720" i="3"/>
  <c r="N720" i="3"/>
  <c r="H720" i="3"/>
  <c r="I720" i="3"/>
  <c r="J720" i="3"/>
  <c r="K720" i="3"/>
  <c r="L720" i="3"/>
  <c r="R721" i="3"/>
  <c r="P721" i="3"/>
  <c r="Q721" i="3"/>
  <c r="M721" i="3"/>
  <c r="O721" i="3"/>
  <c r="N721" i="3"/>
  <c r="H721" i="3"/>
  <c r="I721" i="3"/>
  <c r="J721" i="3"/>
  <c r="K721" i="3"/>
  <c r="L721" i="3"/>
  <c r="R722" i="3"/>
  <c r="P722" i="3"/>
  <c r="Q722" i="3"/>
  <c r="M722" i="3"/>
  <c r="O722" i="3"/>
  <c r="N722" i="3"/>
  <c r="H722" i="3"/>
  <c r="I722" i="3"/>
  <c r="J722" i="3"/>
  <c r="K722" i="3"/>
  <c r="L722" i="3"/>
  <c r="R723" i="3"/>
  <c r="P723" i="3"/>
  <c r="Q723" i="3"/>
  <c r="M723" i="3"/>
  <c r="O723" i="3"/>
  <c r="N723" i="3"/>
  <c r="H723" i="3"/>
  <c r="I723" i="3"/>
  <c r="J723" i="3"/>
  <c r="K723" i="3"/>
  <c r="L723" i="3"/>
  <c r="R724" i="3"/>
  <c r="P724" i="3"/>
  <c r="Q724" i="3"/>
  <c r="M724" i="3"/>
  <c r="O724" i="3"/>
  <c r="N724" i="3"/>
  <c r="H724" i="3"/>
  <c r="I724" i="3"/>
  <c r="J724" i="3"/>
  <c r="K724" i="3"/>
  <c r="L724" i="3"/>
  <c r="R725" i="3"/>
  <c r="P725" i="3"/>
  <c r="Q725" i="3"/>
  <c r="M725" i="3"/>
  <c r="O725" i="3"/>
  <c r="N725" i="3"/>
  <c r="H725" i="3"/>
  <c r="I725" i="3"/>
  <c r="J725" i="3"/>
  <c r="K725" i="3"/>
  <c r="L725" i="3"/>
  <c r="R726" i="3"/>
  <c r="P726" i="3"/>
  <c r="Q726" i="3"/>
  <c r="M726" i="3"/>
  <c r="O726" i="3"/>
  <c r="N726" i="3"/>
  <c r="H726" i="3"/>
  <c r="I726" i="3"/>
  <c r="J726" i="3"/>
  <c r="K726" i="3"/>
  <c r="L726" i="3"/>
  <c r="R727" i="3"/>
  <c r="P727" i="3"/>
  <c r="Q727" i="3"/>
  <c r="M727" i="3"/>
  <c r="O727" i="3"/>
  <c r="N727" i="3"/>
  <c r="H727" i="3"/>
  <c r="I727" i="3"/>
  <c r="J727" i="3"/>
  <c r="K727" i="3"/>
  <c r="L727" i="3"/>
  <c r="R728" i="3"/>
  <c r="P728" i="3"/>
  <c r="Q728" i="3"/>
  <c r="M728" i="3"/>
  <c r="O728" i="3"/>
  <c r="N728" i="3"/>
  <c r="H728" i="3"/>
  <c r="I728" i="3"/>
  <c r="J728" i="3"/>
  <c r="K728" i="3"/>
  <c r="L728" i="3"/>
  <c r="R729" i="3"/>
  <c r="P729" i="3"/>
  <c r="Q729" i="3"/>
  <c r="M729" i="3"/>
  <c r="O729" i="3"/>
  <c r="N729" i="3"/>
  <c r="H729" i="3"/>
  <c r="I729" i="3"/>
  <c r="J729" i="3"/>
  <c r="K729" i="3"/>
  <c r="L729" i="3"/>
  <c r="R730" i="3"/>
  <c r="P730" i="3"/>
  <c r="Q730" i="3"/>
  <c r="M730" i="3"/>
  <c r="O730" i="3"/>
  <c r="N730" i="3"/>
  <c r="H730" i="3"/>
  <c r="I730" i="3"/>
  <c r="J730" i="3"/>
  <c r="K730" i="3"/>
  <c r="L730" i="3"/>
  <c r="R731" i="3"/>
  <c r="P731" i="3"/>
  <c r="Q731" i="3"/>
  <c r="M731" i="3"/>
  <c r="O731" i="3"/>
  <c r="N731" i="3"/>
  <c r="H731" i="3"/>
  <c r="I731" i="3"/>
  <c r="J731" i="3"/>
  <c r="K731" i="3"/>
  <c r="L731" i="3"/>
  <c r="R732" i="3"/>
  <c r="P732" i="3"/>
  <c r="Q732" i="3"/>
  <c r="M732" i="3"/>
  <c r="O732" i="3"/>
  <c r="N732" i="3"/>
  <c r="H732" i="3"/>
  <c r="I732" i="3"/>
  <c r="J732" i="3"/>
  <c r="K732" i="3"/>
  <c r="L732" i="3"/>
  <c r="R733" i="3"/>
  <c r="P733" i="3"/>
  <c r="Q733" i="3"/>
  <c r="M733" i="3"/>
  <c r="O733" i="3"/>
  <c r="N733" i="3"/>
  <c r="H733" i="3"/>
  <c r="I733" i="3"/>
  <c r="J733" i="3"/>
  <c r="K733" i="3"/>
  <c r="L733" i="3"/>
  <c r="R734" i="3"/>
  <c r="P734" i="3"/>
  <c r="Q734" i="3"/>
  <c r="M734" i="3"/>
  <c r="O734" i="3"/>
  <c r="N734" i="3"/>
  <c r="H734" i="3"/>
  <c r="I734" i="3"/>
  <c r="J734" i="3"/>
  <c r="K734" i="3"/>
  <c r="L734" i="3"/>
  <c r="R735" i="3"/>
  <c r="P735" i="3"/>
  <c r="Q735" i="3"/>
  <c r="M735" i="3"/>
  <c r="O735" i="3"/>
  <c r="N735" i="3"/>
  <c r="H735" i="3"/>
  <c r="I735" i="3"/>
  <c r="J735" i="3"/>
  <c r="K735" i="3"/>
  <c r="L735" i="3"/>
  <c r="R736" i="3"/>
  <c r="P736" i="3"/>
  <c r="Q736" i="3"/>
  <c r="M736" i="3"/>
  <c r="O736" i="3"/>
  <c r="N736" i="3"/>
  <c r="H736" i="3"/>
  <c r="I736" i="3"/>
  <c r="J736" i="3"/>
  <c r="K736" i="3"/>
  <c r="L736" i="3"/>
  <c r="R737" i="3"/>
  <c r="P737" i="3"/>
  <c r="Q737" i="3"/>
  <c r="M737" i="3"/>
  <c r="O737" i="3"/>
  <c r="N737" i="3"/>
  <c r="H737" i="3"/>
  <c r="I737" i="3"/>
  <c r="J737" i="3"/>
  <c r="K737" i="3"/>
  <c r="L737" i="3"/>
  <c r="R738" i="3"/>
  <c r="P738" i="3"/>
  <c r="Q738" i="3"/>
  <c r="M738" i="3"/>
  <c r="O738" i="3"/>
  <c r="N738" i="3"/>
  <c r="H738" i="3"/>
  <c r="I738" i="3"/>
  <c r="J738" i="3"/>
  <c r="K738" i="3"/>
  <c r="L738" i="3"/>
  <c r="R739" i="3"/>
  <c r="P739" i="3"/>
  <c r="Q739" i="3"/>
  <c r="M739" i="3"/>
  <c r="O739" i="3"/>
  <c r="N739" i="3"/>
  <c r="H739" i="3"/>
  <c r="I739" i="3"/>
  <c r="J739" i="3"/>
  <c r="K739" i="3"/>
  <c r="L739" i="3"/>
  <c r="R740" i="3"/>
  <c r="P740" i="3"/>
  <c r="Q740" i="3"/>
  <c r="M740" i="3"/>
  <c r="O740" i="3"/>
  <c r="N740" i="3"/>
  <c r="H740" i="3"/>
  <c r="I740" i="3"/>
  <c r="J740" i="3"/>
  <c r="K740" i="3"/>
  <c r="L740" i="3"/>
  <c r="R741" i="3"/>
  <c r="P741" i="3"/>
  <c r="Q741" i="3"/>
  <c r="M741" i="3"/>
  <c r="O741" i="3"/>
  <c r="N741" i="3"/>
  <c r="H741" i="3"/>
  <c r="I741" i="3"/>
  <c r="J741" i="3"/>
  <c r="K741" i="3"/>
  <c r="L741" i="3"/>
  <c r="R742" i="3"/>
  <c r="P742" i="3"/>
  <c r="Q742" i="3"/>
  <c r="M742" i="3"/>
  <c r="O742" i="3"/>
  <c r="N742" i="3"/>
  <c r="H742" i="3"/>
  <c r="I742" i="3"/>
  <c r="J742" i="3"/>
  <c r="K742" i="3"/>
  <c r="L742" i="3"/>
  <c r="R743" i="3"/>
  <c r="P743" i="3"/>
  <c r="Q743" i="3"/>
  <c r="M743" i="3"/>
  <c r="O743" i="3"/>
  <c r="N743" i="3"/>
  <c r="H743" i="3"/>
  <c r="I743" i="3"/>
  <c r="J743" i="3"/>
  <c r="K743" i="3"/>
  <c r="L743" i="3"/>
  <c r="R744" i="3"/>
  <c r="P744" i="3"/>
  <c r="Q744" i="3"/>
  <c r="M744" i="3"/>
  <c r="O744" i="3"/>
  <c r="N744" i="3"/>
  <c r="H744" i="3"/>
  <c r="I744" i="3"/>
  <c r="J744" i="3"/>
  <c r="K744" i="3"/>
  <c r="L744" i="3"/>
  <c r="R745" i="3"/>
  <c r="P745" i="3"/>
  <c r="Q745" i="3"/>
  <c r="M745" i="3"/>
  <c r="O745" i="3"/>
  <c r="N745" i="3"/>
  <c r="H745" i="3"/>
  <c r="I745" i="3"/>
  <c r="J745" i="3"/>
  <c r="K745" i="3"/>
  <c r="L745" i="3"/>
  <c r="R746" i="3"/>
  <c r="P746" i="3"/>
  <c r="Q746" i="3"/>
  <c r="M746" i="3"/>
  <c r="O746" i="3"/>
  <c r="N746" i="3"/>
  <c r="H746" i="3"/>
  <c r="I746" i="3"/>
  <c r="J746" i="3"/>
  <c r="K746" i="3"/>
  <c r="L746" i="3"/>
  <c r="R747" i="3"/>
  <c r="P747" i="3"/>
  <c r="Q747" i="3"/>
  <c r="M747" i="3"/>
  <c r="O747" i="3"/>
  <c r="N747" i="3"/>
  <c r="H747" i="3"/>
  <c r="I747" i="3"/>
  <c r="J747" i="3"/>
  <c r="K747" i="3"/>
  <c r="L747" i="3"/>
  <c r="R748" i="3"/>
  <c r="P748" i="3"/>
  <c r="Q748" i="3"/>
  <c r="M748" i="3"/>
  <c r="O748" i="3"/>
  <c r="N748" i="3"/>
  <c r="R749" i="3"/>
  <c r="P749" i="3"/>
  <c r="Q749" i="3"/>
  <c r="M749" i="3"/>
  <c r="O749" i="3"/>
  <c r="N749" i="3"/>
  <c r="R750" i="3"/>
  <c r="P750" i="3"/>
  <c r="Q750" i="3"/>
  <c r="M750" i="3"/>
  <c r="O750" i="3"/>
  <c r="N750" i="3"/>
  <c r="R751" i="3"/>
  <c r="P751" i="3"/>
  <c r="Q751" i="3"/>
  <c r="M751" i="3"/>
  <c r="O751" i="3"/>
  <c r="N751" i="3"/>
  <c r="R752" i="3"/>
  <c r="P752" i="3"/>
  <c r="Q752" i="3"/>
  <c r="M752" i="3"/>
  <c r="O752" i="3"/>
  <c r="N752" i="3"/>
  <c r="R753" i="3"/>
  <c r="P753" i="3"/>
  <c r="Q753" i="3"/>
  <c r="M753" i="3"/>
  <c r="O753" i="3"/>
  <c r="N753" i="3"/>
  <c r="R754" i="3"/>
  <c r="P754" i="3"/>
  <c r="Q754" i="3"/>
  <c r="M754" i="3"/>
  <c r="O754" i="3"/>
  <c r="N754" i="3"/>
  <c r="R755" i="3"/>
  <c r="P755" i="3"/>
  <c r="Q755" i="3"/>
  <c r="M755" i="3"/>
  <c r="O755" i="3"/>
  <c r="N755" i="3"/>
  <c r="R756" i="3"/>
  <c r="P756" i="3"/>
  <c r="Q756" i="3"/>
  <c r="M756" i="3"/>
  <c r="O756" i="3"/>
  <c r="N756" i="3"/>
  <c r="R757" i="3"/>
  <c r="P757" i="3"/>
  <c r="Q757" i="3"/>
  <c r="M757" i="3"/>
  <c r="O757" i="3"/>
  <c r="N757" i="3"/>
  <c r="R758" i="3"/>
  <c r="P758" i="3"/>
  <c r="Q758" i="3"/>
  <c r="M758" i="3"/>
  <c r="O758" i="3"/>
  <c r="N758" i="3"/>
  <c r="R759" i="3"/>
  <c r="P759" i="3"/>
  <c r="Q759" i="3"/>
  <c r="M759" i="3"/>
  <c r="O759" i="3"/>
  <c r="N759" i="3"/>
  <c r="R760" i="3"/>
  <c r="P760" i="3"/>
  <c r="Q760" i="3"/>
  <c r="M760" i="3"/>
  <c r="O760" i="3"/>
  <c r="N760" i="3"/>
  <c r="R761" i="3"/>
  <c r="P761" i="3"/>
  <c r="Q761" i="3"/>
  <c r="M761" i="3"/>
  <c r="O761" i="3"/>
  <c r="N761" i="3"/>
  <c r="R762" i="3"/>
  <c r="P762" i="3"/>
  <c r="Q762" i="3"/>
  <c r="M762" i="3"/>
  <c r="O762" i="3"/>
  <c r="N762" i="3"/>
  <c r="R763" i="3"/>
  <c r="P763" i="3"/>
  <c r="Q763" i="3"/>
  <c r="M763" i="3"/>
  <c r="O763" i="3"/>
  <c r="N763" i="3"/>
  <c r="R764" i="3"/>
  <c r="P764" i="3"/>
  <c r="Q764" i="3"/>
  <c r="M764" i="3"/>
  <c r="O764" i="3"/>
  <c r="N764" i="3"/>
  <c r="R765" i="3"/>
  <c r="P765" i="3"/>
  <c r="Q765" i="3"/>
  <c r="M765" i="3"/>
  <c r="O765" i="3"/>
  <c r="N765" i="3"/>
  <c r="R766" i="3"/>
  <c r="P766" i="3"/>
  <c r="Q766" i="3"/>
  <c r="M766" i="3"/>
  <c r="O766" i="3"/>
  <c r="N766" i="3"/>
  <c r="R767" i="3"/>
  <c r="P767" i="3"/>
  <c r="Q767" i="3"/>
  <c r="M767" i="3"/>
  <c r="O767" i="3"/>
  <c r="N767" i="3"/>
  <c r="R768" i="3"/>
  <c r="P768" i="3"/>
  <c r="Q768" i="3"/>
  <c r="M768" i="3"/>
  <c r="O768" i="3"/>
  <c r="N768" i="3"/>
  <c r="R769" i="3"/>
  <c r="P769" i="3"/>
  <c r="Q769" i="3"/>
  <c r="M769" i="3"/>
  <c r="O769" i="3"/>
  <c r="N769" i="3"/>
  <c r="R770" i="3"/>
  <c r="P770" i="3"/>
  <c r="Q770" i="3"/>
  <c r="M770" i="3"/>
  <c r="O770" i="3"/>
  <c r="N770" i="3"/>
  <c r="R771" i="3"/>
  <c r="P771" i="3"/>
  <c r="Q771" i="3"/>
  <c r="M771" i="3"/>
  <c r="O771" i="3"/>
  <c r="N771" i="3"/>
  <c r="R772" i="3"/>
  <c r="P772" i="3"/>
  <c r="Q772" i="3"/>
  <c r="M772" i="3"/>
  <c r="O772" i="3"/>
  <c r="N772" i="3"/>
  <c r="R773" i="3"/>
  <c r="P773" i="3"/>
  <c r="Q773" i="3"/>
  <c r="M773" i="3"/>
  <c r="O773" i="3"/>
  <c r="N773" i="3"/>
  <c r="R774" i="3"/>
  <c r="P774" i="3"/>
  <c r="Q774" i="3"/>
  <c r="M774" i="3"/>
  <c r="O774" i="3"/>
  <c r="N774" i="3"/>
  <c r="R775" i="3"/>
  <c r="P775" i="3"/>
  <c r="Q775" i="3"/>
  <c r="M775" i="3"/>
  <c r="O775" i="3"/>
  <c r="N775" i="3"/>
  <c r="R776" i="3"/>
  <c r="P776" i="3"/>
  <c r="Q776" i="3"/>
  <c r="M776" i="3"/>
  <c r="O776" i="3"/>
  <c r="N776" i="3"/>
  <c r="R777" i="3"/>
  <c r="P777" i="3"/>
  <c r="Q777" i="3"/>
  <c r="M777" i="3"/>
  <c r="O777" i="3"/>
  <c r="N777" i="3"/>
  <c r="R778" i="3"/>
  <c r="P778" i="3"/>
  <c r="Q778" i="3"/>
  <c r="M778" i="3"/>
  <c r="O778" i="3"/>
  <c r="N778" i="3"/>
  <c r="R779" i="3"/>
  <c r="P779" i="3"/>
  <c r="Q779" i="3"/>
  <c r="M779" i="3"/>
  <c r="O779" i="3"/>
  <c r="N779" i="3"/>
  <c r="R780" i="3"/>
  <c r="P780" i="3"/>
  <c r="Q780" i="3"/>
  <c r="M780" i="3"/>
  <c r="O780" i="3"/>
  <c r="N780" i="3"/>
  <c r="R781" i="3"/>
  <c r="P781" i="3"/>
  <c r="Q781" i="3"/>
  <c r="M781" i="3"/>
  <c r="O781" i="3"/>
  <c r="N781" i="3"/>
  <c r="R782" i="3"/>
  <c r="P782" i="3"/>
  <c r="Q782" i="3"/>
  <c r="M782" i="3"/>
  <c r="O782" i="3"/>
  <c r="N782" i="3"/>
  <c r="R783" i="3"/>
  <c r="P783" i="3"/>
  <c r="Q783" i="3"/>
  <c r="M783" i="3"/>
  <c r="O783" i="3"/>
  <c r="N783" i="3"/>
  <c r="R784" i="3"/>
  <c r="P784" i="3"/>
  <c r="Q784" i="3"/>
  <c r="M784" i="3"/>
  <c r="O784" i="3"/>
  <c r="N784" i="3"/>
  <c r="R785" i="3"/>
  <c r="P785" i="3"/>
  <c r="Q785" i="3"/>
  <c r="M785" i="3"/>
  <c r="O785" i="3"/>
  <c r="N785" i="3"/>
  <c r="R786" i="3"/>
  <c r="P786" i="3"/>
  <c r="Q786" i="3"/>
  <c r="M786" i="3"/>
  <c r="O786" i="3"/>
  <c r="N786" i="3"/>
  <c r="R787" i="3"/>
  <c r="P787" i="3"/>
  <c r="Q787" i="3"/>
  <c r="M787" i="3"/>
  <c r="O787" i="3"/>
  <c r="N787" i="3"/>
  <c r="R788" i="3"/>
  <c r="P788" i="3"/>
  <c r="Q788" i="3"/>
  <c r="M788" i="3"/>
  <c r="O788" i="3"/>
  <c r="N788" i="3"/>
  <c r="R789" i="3"/>
  <c r="P789" i="3"/>
  <c r="Q789" i="3"/>
  <c r="M789" i="3"/>
  <c r="O789" i="3"/>
  <c r="N789" i="3"/>
  <c r="R790" i="3"/>
  <c r="P790" i="3"/>
  <c r="Q790" i="3"/>
  <c r="M790" i="3"/>
  <c r="O790" i="3"/>
  <c r="N790" i="3"/>
  <c r="R791" i="3"/>
  <c r="P791" i="3"/>
  <c r="Q791" i="3"/>
  <c r="M791" i="3"/>
  <c r="O791" i="3"/>
  <c r="N791" i="3"/>
  <c r="R792" i="3"/>
  <c r="P792" i="3"/>
  <c r="Q792" i="3"/>
  <c r="M792" i="3"/>
  <c r="O792" i="3"/>
  <c r="N792" i="3"/>
  <c r="R793" i="3"/>
  <c r="P793" i="3"/>
  <c r="Q793" i="3"/>
  <c r="M793" i="3"/>
  <c r="O793" i="3"/>
  <c r="N793" i="3"/>
  <c r="R794" i="3"/>
  <c r="P794" i="3"/>
  <c r="Q794" i="3"/>
  <c r="M794" i="3"/>
  <c r="O794" i="3"/>
  <c r="N794" i="3"/>
  <c r="R795" i="3"/>
  <c r="P795" i="3"/>
  <c r="Q795" i="3"/>
  <c r="M795" i="3"/>
  <c r="O795" i="3"/>
  <c r="N795" i="3"/>
  <c r="R796" i="3"/>
  <c r="P796" i="3"/>
  <c r="Q796" i="3"/>
  <c r="M796" i="3"/>
  <c r="O796" i="3"/>
  <c r="N796" i="3"/>
  <c r="R797" i="3"/>
  <c r="P797" i="3"/>
  <c r="Q797" i="3"/>
  <c r="M797" i="3"/>
  <c r="O797" i="3"/>
  <c r="N797" i="3"/>
  <c r="R798" i="3"/>
  <c r="P798" i="3"/>
  <c r="Q798" i="3"/>
  <c r="M798" i="3"/>
  <c r="O798" i="3"/>
  <c r="N798" i="3"/>
  <c r="R799" i="3"/>
  <c r="P799" i="3"/>
  <c r="Q799" i="3"/>
  <c r="M799" i="3"/>
  <c r="O799" i="3"/>
  <c r="N799" i="3"/>
  <c r="R800" i="3"/>
  <c r="P800" i="3"/>
  <c r="Q800" i="3"/>
  <c r="M800" i="3"/>
  <c r="O800" i="3"/>
  <c r="N800" i="3"/>
  <c r="R801" i="3"/>
  <c r="P801" i="3"/>
  <c r="Q801" i="3"/>
  <c r="M801" i="3"/>
  <c r="O801" i="3"/>
  <c r="N801" i="3"/>
  <c r="R802" i="3"/>
  <c r="P802" i="3"/>
  <c r="Q802" i="3"/>
  <c r="M802" i="3"/>
  <c r="O802" i="3"/>
  <c r="N802" i="3"/>
  <c r="R803" i="3"/>
  <c r="P803" i="3"/>
  <c r="Q803" i="3"/>
  <c r="M803" i="3"/>
  <c r="O803" i="3"/>
  <c r="N803" i="3"/>
  <c r="R804" i="3"/>
  <c r="P804" i="3"/>
  <c r="Q804" i="3"/>
  <c r="M804" i="3"/>
  <c r="O804" i="3"/>
  <c r="N804" i="3"/>
  <c r="R805" i="3"/>
  <c r="P805" i="3"/>
  <c r="Q805" i="3"/>
  <c r="M805" i="3"/>
  <c r="O805" i="3"/>
  <c r="N805" i="3"/>
  <c r="R806" i="3"/>
  <c r="P806" i="3"/>
  <c r="Q806" i="3"/>
  <c r="M806" i="3"/>
  <c r="O806" i="3"/>
  <c r="N806" i="3"/>
  <c r="R807" i="3"/>
  <c r="P807" i="3"/>
  <c r="Q807" i="3"/>
  <c r="M807" i="3"/>
  <c r="O807" i="3"/>
  <c r="N807" i="3"/>
  <c r="R808" i="3"/>
  <c r="P808" i="3"/>
  <c r="Q808" i="3"/>
  <c r="M808" i="3"/>
  <c r="O808" i="3"/>
  <c r="N808" i="3"/>
  <c r="R809" i="3"/>
  <c r="P809" i="3"/>
  <c r="Q809" i="3"/>
  <c r="M809" i="3"/>
  <c r="O809" i="3"/>
  <c r="N809" i="3"/>
  <c r="R810" i="3"/>
  <c r="P810" i="3"/>
  <c r="Q810" i="3"/>
  <c r="M810" i="3"/>
  <c r="O810" i="3"/>
  <c r="N810" i="3"/>
  <c r="R811" i="3"/>
  <c r="P811" i="3"/>
  <c r="Q811" i="3"/>
  <c r="M811" i="3"/>
  <c r="O811" i="3"/>
  <c r="N811" i="3"/>
  <c r="R812" i="3"/>
  <c r="P812" i="3"/>
  <c r="Q812" i="3"/>
  <c r="M812" i="3"/>
  <c r="O812" i="3"/>
  <c r="N812" i="3"/>
  <c r="R813" i="3"/>
  <c r="P813" i="3"/>
  <c r="Q813" i="3"/>
  <c r="M813" i="3"/>
  <c r="O813" i="3"/>
  <c r="N813" i="3"/>
  <c r="R814" i="3"/>
  <c r="P814" i="3"/>
  <c r="Q814" i="3"/>
  <c r="M814" i="3"/>
  <c r="O814" i="3"/>
  <c r="N814" i="3"/>
  <c r="R815" i="3"/>
  <c r="P815" i="3"/>
  <c r="Q815" i="3"/>
  <c r="M815" i="3"/>
  <c r="O815" i="3"/>
  <c r="N815" i="3"/>
  <c r="R816" i="3"/>
  <c r="P816" i="3"/>
  <c r="Q816" i="3"/>
  <c r="M816" i="3"/>
  <c r="O816" i="3"/>
  <c r="N816" i="3"/>
  <c r="R817" i="3"/>
  <c r="P817" i="3"/>
  <c r="Q817" i="3"/>
  <c r="M817" i="3"/>
  <c r="O817" i="3"/>
  <c r="N817" i="3"/>
  <c r="R818" i="3"/>
  <c r="P818" i="3"/>
  <c r="Q818" i="3"/>
  <c r="M818" i="3"/>
  <c r="O818" i="3"/>
  <c r="N818" i="3"/>
  <c r="R819" i="3"/>
  <c r="P819" i="3"/>
  <c r="Q819" i="3"/>
  <c r="M819" i="3"/>
  <c r="O819" i="3"/>
  <c r="N819" i="3"/>
  <c r="R820" i="3"/>
  <c r="P820" i="3"/>
  <c r="Q820" i="3"/>
  <c r="M820" i="3"/>
  <c r="O820" i="3"/>
  <c r="N820" i="3"/>
  <c r="R821" i="3"/>
  <c r="P821" i="3"/>
  <c r="Q821" i="3"/>
  <c r="M821" i="3"/>
  <c r="O821" i="3"/>
  <c r="N821" i="3"/>
  <c r="R822" i="3"/>
  <c r="P822" i="3"/>
  <c r="Q822" i="3"/>
  <c r="M822" i="3"/>
  <c r="O822" i="3"/>
  <c r="N822" i="3"/>
  <c r="R823" i="3"/>
  <c r="P823" i="3"/>
  <c r="Q823" i="3"/>
  <c r="M823" i="3"/>
  <c r="O823" i="3"/>
  <c r="N823" i="3"/>
  <c r="R824" i="3"/>
  <c r="P824" i="3"/>
  <c r="Q824" i="3"/>
  <c r="M824" i="3"/>
  <c r="O824" i="3"/>
  <c r="N824" i="3"/>
  <c r="R825" i="3"/>
  <c r="P825" i="3"/>
  <c r="Q825" i="3"/>
  <c r="M825" i="3"/>
  <c r="O825" i="3"/>
  <c r="N825" i="3"/>
  <c r="R826" i="3"/>
  <c r="P826" i="3"/>
  <c r="Q826" i="3"/>
  <c r="M826" i="3"/>
  <c r="O826" i="3"/>
  <c r="N826" i="3"/>
  <c r="R827" i="3"/>
  <c r="P827" i="3"/>
  <c r="Q827" i="3"/>
  <c r="M827" i="3"/>
  <c r="O827" i="3"/>
  <c r="N827" i="3"/>
  <c r="R828" i="3"/>
  <c r="P828" i="3"/>
  <c r="Q828" i="3"/>
  <c r="M828" i="3"/>
  <c r="O828" i="3"/>
  <c r="N828" i="3"/>
  <c r="R829" i="3"/>
  <c r="P829" i="3"/>
  <c r="Q829" i="3"/>
  <c r="M829" i="3"/>
  <c r="O829" i="3"/>
  <c r="N829" i="3"/>
  <c r="R830" i="3"/>
  <c r="P830" i="3"/>
  <c r="Q830" i="3"/>
  <c r="M830" i="3"/>
  <c r="O830" i="3"/>
  <c r="N830" i="3"/>
  <c r="R831" i="3"/>
  <c r="P831" i="3"/>
  <c r="Q831" i="3"/>
  <c r="M831" i="3"/>
  <c r="O831" i="3"/>
  <c r="N831" i="3"/>
  <c r="R832" i="3"/>
  <c r="P832" i="3"/>
  <c r="Q832" i="3"/>
  <c r="M832" i="3"/>
  <c r="O832" i="3"/>
  <c r="N832" i="3"/>
  <c r="R833" i="3"/>
  <c r="P833" i="3"/>
  <c r="Q833" i="3"/>
  <c r="M833" i="3"/>
  <c r="O833" i="3"/>
  <c r="N833" i="3"/>
  <c r="R834" i="3"/>
  <c r="P834" i="3"/>
  <c r="Q834" i="3"/>
  <c r="M834" i="3"/>
  <c r="O834" i="3"/>
  <c r="N834" i="3"/>
  <c r="R835" i="3"/>
  <c r="P835" i="3"/>
  <c r="Q835" i="3"/>
  <c r="M835" i="3"/>
  <c r="O835" i="3"/>
  <c r="N835" i="3"/>
  <c r="R836" i="3"/>
  <c r="P836" i="3"/>
  <c r="Q836" i="3"/>
  <c r="M836" i="3"/>
  <c r="O836" i="3"/>
  <c r="N836" i="3"/>
  <c r="R837" i="3"/>
  <c r="P837" i="3"/>
  <c r="Q837" i="3"/>
  <c r="M837" i="3"/>
  <c r="O837" i="3"/>
  <c r="N837" i="3"/>
  <c r="R838" i="3"/>
  <c r="P838" i="3"/>
  <c r="Q838" i="3"/>
  <c r="M838" i="3"/>
  <c r="O838" i="3"/>
  <c r="N838" i="3"/>
  <c r="R839" i="3"/>
  <c r="P839" i="3"/>
  <c r="Q839" i="3"/>
  <c r="M839" i="3"/>
  <c r="O839" i="3"/>
  <c r="N839" i="3"/>
  <c r="R840" i="3"/>
  <c r="P840" i="3"/>
  <c r="Q840" i="3"/>
  <c r="M840" i="3"/>
  <c r="O840" i="3"/>
  <c r="N840" i="3"/>
  <c r="R841" i="3"/>
  <c r="P841" i="3"/>
  <c r="Q841" i="3"/>
  <c r="M841" i="3"/>
  <c r="O841" i="3"/>
  <c r="N841" i="3"/>
  <c r="R842" i="3"/>
  <c r="P842" i="3"/>
  <c r="Q842" i="3"/>
  <c r="M842" i="3"/>
  <c r="O842" i="3"/>
  <c r="N842" i="3"/>
  <c r="R843" i="3"/>
  <c r="P843" i="3"/>
  <c r="Q843" i="3"/>
  <c r="M843" i="3"/>
  <c r="O843" i="3"/>
  <c r="N843" i="3"/>
  <c r="R844" i="3"/>
  <c r="P844" i="3"/>
  <c r="Q844" i="3"/>
  <c r="M844" i="3"/>
  <c r="O844" i="3"/>
  <c r="N844" i="3"/>
  <c r="R845" i="3"/>
  <c r="P845" i="3"/>
  <c r="Q845" i="3"/>
  <c r="M845" i="3"/>
  <c r="O845" i="3"/>
  <c r="N845" i="3"/>
  <c r="R846" i="3"/>
  <c r="P846" i="3"/>
  <c r="Q846" i="3"/>
  <c r="M846" i="3"/>
  <c r="O846" i="3"/>
  <c r="N846" i="3"/>
  <c r="R847" i="3"/>
  <c r="P847" i="3"/>
  <c r="Q847" i="3"/>
  <c r="M847" i="3"/>
  <c r="O847" i="3"/>
  <c r="N847" i="3"/>
  <c r="R848" i="3"/>
  <c r="P848" i="3"/>
  <c r="Q848" i="3"/>
  <c r="M848" i="3"/>
  <c r="O848" i="3"/>
  <c r="N848" i="3"/>
  <c r="R849" i="3"/>
  <c r="P849" i="3"/>
  <c r="Q849" i="3"/>
  <c r="M849" i="3"/>
  <c r="O849" i="3"/>
  <c r="N849" i="3"/>
  <c r="R850" i="3"/>
  <c r="P850" i="3"/>
  <c r="Q850" i="3"/>
  <c r="M850" i="3"/>
  <c r="O850" i="3"/>
  <c r="N850" i="3"/>
  <c r="R851" i="3"/>
  <c r="P851" i="3"/>
  <c r="Q851" i="3"/>
  <c r="M851" i="3"/>
  <c r="O851" i="3"/>
  <c r="N851" i="3"/>
  <c r="R852" i="3"/>
  <c r="P852" i="3"/>
  <c r="Q852" i="3"/>
  <c r="M852" i="3"/>
  <c r="O852" i="3"/>
  <c r="N852" i="3"/>
  <c r="R853" i="3"/>
  <c r="P853" i="3"/>
  <c r="Q853" i="3"/>
  <c r="M853" i="3"/>
  <c r="O853" i="3"/>
  <c r="N853" i="3"/>
  <c r="R854" i="3"/>
  <c r="P854" i="3"/>
  <c r="Q854" i="3"/>
  <c r="M854" i="3"/>
  <c r="O854" i="3"/>
  <c r="N854" i="3"/>
  <c r="R855" i="3"/>
  <c r="P855" i="3"/>
  <c r="Q855" i="3"/>
  <c r="M855" i="3"/>
  <c r="O855" i="3"/>
  <c r="N855" i="3"/>
  <c r="R856" i="3"/>
  <c r="P856" i="3"/>
  <c r="Q856" i="3"/>
  <c r="M856" i="3"/>
  <c r="O856" i="3"/>
  <c r="N856" i="3"/>
  <c r="R857" i="3"/>
  <c r="P857" i="3"/>
  <c r="Q857" i="3"/>
  <c r="M857" i="3"/>
  <c r="O857" i="3"/>
  <c r="N857" i="3"/>
  <c r="R858" i="3"/>
  <c r="P858" i="3"/>
  <c r="Q858" i="3"/>
  <c r="M858" i="3"/>
  <c r="O858" i="3"/>
  <c r="N858" i="3"/>
  <c r="R859" i="3"/>
  <c r="P859" i="3"/>
  <c r="Q859" i="3"/>
  <c r="M859" i="3"/>
  <c r="O859" i="3"/>
  <c r="N859" i="3"/>
  <c r="R860" i="3"/>
  <c r="P860" i="3"/>
  <c r="Q860" i="3"/>
  <c r="M860" i="3"/>
  <c r="O860" i="3"/>
  <c r="N860" i="3"/>
  <c r="R861" i="3"/>
  <c r="P861" i="3"/>
  <c r="Q861" i="3"/>
  <c r="M861" i="3"/>
  <c r="O861" i="3"/>
  <c r="N861" i="3"/>
  <c r="R862" i="3"/>
  <c r="P862" i="3"/>
  <c r="Q862" i="3"/>
  <c r="M862" i="3"/>
  <c r="O862" i="3"/>
  <c r="N862" i="3"/>
  <c r="R863" i="3"/>
  <c r="P863" i="3"/>
  <c r="Q863" i="3"/>
  <c r="M863" i="3"/>
  <c r="O863" i="3"/>
  <c r="N863" i="3"/>
  <c r="R864" i="3"/>
  <c r="P864" i="3"/>
  <c r="Q864" i="3"/>
  <c r="M864" i="3"/>
  <c r="O864" i="3"/>
  <c r="N864" i="3"/>
  <c r="R865" i="3"/>
  <c r="P865" i="3"/>
  <c r="Q865" i="3"/>
  <c r="M865" i="3"/>
  <c r="O865" i="3"/>
  <c r="N865" i="3"/>
  <c r="R866" i="3"/>
  <c r="P866" i="3"/>
  <c r="Q866" i="3"/>
  <c r="M866" i="3"/>
  <c r="O866" i="3"/>
  <c r="N866" i="3"/>
  <c r="R867" i="3"/>
  <c r="P867" i="3"/>
  <c r="Q867" i="3"/>
  <c r="M867" i="3"/>
  <c r="O867" i="3"/>
  <c r="N867" i="3"/>
  <c r="R868" i="3"/>
  <c r="P868" i="3"/>
  <c r="Q868" i="3"/>
  <c r="M868" i="3"/>
  <c r="O868" i="3"/>
  <c r="N868" i="3"/>
  <c r="R869" i="3"/>
  <c r="P869" i="3"/>
  <c r="Q869" i="3"/>
  <c r="M869" i="3"/>
  <c r="O869" i="3"/>
  <c r="N869" i="3"/>
  <c r="R870" i="3"/>
  <c r="P870" i="3"/>
  <c r="Q870" i="3"/>
  <c r="M870" i="3"/>
  <c r="O870" i="3"/>
  <c r="N870" i="3"/>
  <c r="R871" i="3"/>
  <c r="P871" i="3"/>
  <c r="Q871" i="3"/>
  <c r="M871" i="3"/>
  <c r="O871" i="3"/>
  <c r="N871" i="3"/>
  <c r="R872" i="3"/>
  <c r="P872" i="3"/>
  <c r="Q872" i="3"/>
  <c r="M872" i="3"/>
  <c r="O872" i="3"/>
  <c r="N872" i="3"/>
  <c r="R873" i="3"/>
  <c r="P873" i="3"/>
  <c r="Q873" i="3"/>
  <c r="M873" i="3"/>
  <c r="O873" i="3"/>
  <c r="N873" i="3"/>
  <c r="R874" i="3"/>
  <c r="P874" i="3"/>
  <c r="Q874" i="3"/>
  <c r="M874" i="3"/>
  <c r="O874" i="3"/>
  <c r="N874" i="3"/>
  <c r="R875" i="3"/>
  <c r="P875" i="3"/>
  <c r="Q875" i="3"/>
  <c r="M875" i="3"/>
  <c r="O875" i="3"/>
  <c r="N875" i="3"/>
  <c r="R876" i="3"/>
  <c r="P876" i="3"/>
  <c r="Q876" i="3"/>
  <c r="M876" i="3"/>
  <c r="O876" i="3"/>
  <c r="N876" i="3"/>
  <c r="R877" i="3"/>
  <c r="P877" i="3"/>
  <c r="Q877" i="3"/>
  <c r="M877" i="3"/>
  <c r="O877" i="3"/>
  <c r="N877" i="3"/>
  <c r="R878" i="3"/>
  <c r="P878" i="3"/>
  <c r="Q878" i="3"/>
  <c r="M878" i="3"/>
  <c r="O878" i="3"/>
  <c r="N878" i="3"/>
  <c r="R879" i="3"/>
  <c r="P879" i="3"/>
  <c r="Q879" i="3"/>
  <c r="M879" i="3"/>
  <c r="O879" i="3"/>
  <c r="N879" i="3"/>
  <c r="R880" i="3"/>
  <c r="P880" i="3"/>
  <c r="Q880" i="3"/>
  <c r="M880" i="3"/>
  <c r="O880" i="3"/>
  <c r="N880" i="3"/>
  <c r="R881" i="3"/>
  <c r="P881" i="3"/>
  <c r="Q881" i="3"/>
  <c r="M881" i="3"/>
  <c r="O881" i="3"/>
  <c r="N881" i="3"/>
  <c r="R882" i="3"/>
  <c r="P882" i="3"/>
  <c r="Q882" i="3"/>
  <c r="M882" i="3"/>
  <c r="O882" i="3"/>
  <c r="N882" i="3"/>
  <c r="R883" i="3"/>
  <c r="P883" i="3"/>
  <c r="Q883" i="3"/>
  <c r="M883" i="3"/>
  <c r="O883" i="3"/>
  <c r="N883" i="3"/>
  <c r="R884" i="3"/>
  <c r="P884" i="3"/>
  <c r="Q884" i="3"/>
  <c r="M884" i="3"/>
  <c r="O884" i="3"/>
  <c r="N884" i="3"/>
  <c r="R885" i="3"/>
  <c r="P885" i="3"/>
  <c r="Q885" i="3"/>
  <c r="M885" i="3"/>
  <c r="O885" i="3"/>
  <c r="N885" i="3"/>
  <c r="R886" i="3"/>
  <c r="P886" i="3"/>
  <c r="Q886" i="3"/>
  <c r="M886" i="3"/>
  <c r="O886" i="3"/>
  <c r="N886" i="3"/>
  <c r="R887" i="3"/>
  <c r="P887" i="3"/>
  <c r="Q887" i="3"/>
  <c r="M887" i="3"/>
  <c r="O887" i="3"/>
  <c r="N887" i="3"/>
  <c r="R888" i="3"/>
  <c r="P888" i="3"/>
  <c r="Q888" i="3"/>
  <c r="M888" i="3"/>
  <c r="O888" i="3"/>
  <c r="N888" i="3"/>
  <c r="R889" i="3"/>
  <c r="P889" i="3"/>
  <c r="Q889" i="3"/>
  <c r="M889" i="3"/>
  <c r="O889" i="3"/>
  <c r="N889" i="3"/>
  <c r="R890" i="3"/>
  <c r="P890" i="3"/>
  <c r="Q890" i="3"/>
  <c r="M890" i="3"/>
  <c r="O890" i="3"/>
  <c r="N890" i="3"/>
  <c r="R891" i="3"/>
  <c r="P891" i="3"/>
  <c r="Q891" i="3"/>
  <c r="M891" i="3"/>
  <c r="O891" i="3"/>
  <c r="N891" i="3"/>
  <c r="R892" i="3"/>
  <c r="P892" i="3"/>
  <c r="Q892" i="3"/>
  <c r="M892" i="3"/>
  <c r="O892" i="3"/>
  <c r="N892" i="3"/>
  <c r="R893" i="3"/>
  <c r="P893" i="3"/>
  <c r="Q893" i="3"/>
  <c r="M893" i="3"/>
  <c r="O893" i="3"/>
  <c r="N893" i="3"/>
  <c r="R894" i="3"/>
  <c r="P894" i="3"/>
  <c r="Q894" i="3"/>
  <c r="M894" i="3"/>
  <c r="O894" i="3"/>
  <c r="N894" i="3"/>
  <c r="R895" i="3"/>
  <c r="P895" i="3"/>
  <c r="Q895" i="3"/>
  <c r="M895" i="3"/>
  <c r="O895" i="3"/>
  <c r="N895" i="3"/>
  <c r="R896" i="3"/>
  <c r="P896" i="3"/>
  <c r="Q896" i="3"/>
  <c r="M896" i="3"/>
  <c r="O896" i="3"/>
  <c r="N896" i="3"/>
  <c r="R897" i="3"/>
  <c r="P897" i="3"/>
  <c r="Q897" i="3"/>
  <c r="M897" i="3"/>
  <c r="O897" i="3"/>
  <c r="N897" i="3"/>
  <c r="R898" i="3"/>
  <c r="P898" i="3"/>
  <c r="Q898" i="3"/>
  <c r="M898" i="3"/>
  <c r="O898" i="3"/>
  <c r="N898" i="3"/>
  <c r="R899" i="3"/>
  <c r="P899" i="3"/>
  <c r="Q899" i="3"/>
  <c r="M899" i="3"/>
  <c r="O899" i="3"/>
  <c r="N899" i="3"/>
  <c r="R900" i="3"/>
  <c r="P900" i="3"/>
  <c r="Q900" i="3"/>
  <c r="M900" i="3"/>
  <c r="O900" i="3"/>
  <c r="N900" i="3"/>
  <c r="R901" i="3"/>
  <c r="P901" i="3"/>
  <c r="Q901" i="3"/>
  <c r="M901" i="3"/>
  <c r="O901" i="3"/>
  <c r="N901" i="3"/>
  <c r="R902" i="3"/>
  <c r="P902" i="3"/>
  <c r="Q902" i="3"/>
  <c r="M902" i="3"/>
  <c r="O902" i="3"/>
  <c r="N902" i="3"/>
  <c r="R903" i="3"/>
  <c r="P903" i="3"/>
  <c r="Q903" i="3"/>
  <c r="M903" i="3"/>
  <c r="O903" i="3"/>
  <c r="N903" i="3"/>
  <c r="R904" i="3"/>
  <c r="P904" i="3"/>
  <c r="Q904" i="3"/>
  <c r="M904" i="3"/>
  <c r="O904" i="3"/>
  <c r="N904" i="3"/>
  <c r="R905" i="3"/>
  <c r="P905" i="3"/>
  <c r="Q905" i="3"/>
  <c r="M905" i="3"/>
  <c r="O905" i="3"/>
  <c r="N905" i="3"/>
  <c r="R906" i="3"/>
  <c r="P906" i="3"/>
  <c r="Q906" i="3"/>
  <c r="M906" i="3"/>
  <c r="O906" i="3"/>
  <c r="N906" i="3"/>
  <c r="R907" i="3"/>
  <c r="P907" i="3"/>
  <c r="Q907" i="3"/>
  <c r="M907" i="3"/>
  <c r="O907" i="3"/>
  <c r="N907" i="3"/>
  <c r="R908" i="3"/>
  <c r="P908" i="3"/>
  <c r="Q908" i="3"/>
  <c r="M908" i="3"/>
  <c r="O908" i="3"/>
  <c r="N908" i="3"/>
  <c r="R909" i="3"/>
  <c r="P909" i="3"/>
  <c r="Q909" i="3"/>
  <c r="M909" i="3"/>
  <c r="O909" i="3"/>
  <c r="N909" i="3"/>
  <c r="R910" i="3"/>
  <c r="P910" i="3"/>
  <c r="Q910" i="3"/>
  <c r="M910" i="3"/>
  <c r="O910" i="3"/>
  <c r="N910" i="3"/>
  <c r="R911" i="3"/>
  <c r="P911" i="3"/>
  <c r="Q911" i="3"/>
  <c r="M911" i="3"/>
  <c r="O911" i="3"/>
  <c r="N911" i="3"/>
  <c r="R912" i="3"/>
  <c r="P912" i="3"/>
  <c r="Q912" i="3"/>
  <c r="M912" i="3"/>
  <c r="O912" i="3"/>
  <c r="N912" i="3"/>
  <c r="R913" i="3"/>
  <c r="P913" i="3"/>
  <c r="Q913" i="3"/>
  <c r="M913" i="3"/>
  <c r="O913" i="3"/>
  <c r="N913" i="3"/>
  <c r="R914" i="3"/>
  <c r="P914" i="3"/>
  <c r="Q914" i="3"/>
  <c r="M914" i="3"/>
  <c r="O914" i="3"/>
  <c r="N914" i="3"/>
  <c r="R915" i="3"/>
  <c r="P915" i="3"/>
  <c r="Q915" i="3"/>
  <c r="M915" i="3"/>
  <c r="O915" i="3"/>
  <c r="N915" i="3"/>
  <c r="R916" i="3"/>
  <c r="P916" i="3"/>
  <c r="Q916" i="3"/>
  <c r="M916" i="3"/>
  <c r="O916" i="3"/>
  <c r="N916" i="3"/>
  <c r="R917" i="3"/>
  <c r="P917" i="3"/>
  <c r="Q917" i="3"/>
  <c r="M917" i="3"/>
  <c r="O917" i="3"/>
  <c r="N917" i="3"/>
  <c r="R918" i="3"/>
  <c r="P918" i="3"/>
  <c r="Q918" i="3"/>
  <c r="M918" i="3"/>
  <c r="O918" i="3"/>
  <c r="N918" i="3"/>
  <c r="R919" i="3"/>
  <c r="P919" i="3"/>
  <c r="Q919" i="3"/>
  <c r="M919" i="3"/>
  <c r="O919" i="3"/>
  <c r="N919" i="3"/>
  <c r="R920" i="3"/>
  <c r="P920" i="3"/>
  <c r="Q920" i="3"/>
  <c r="M920" i="3"/>
  <c r="O920" i="3"/>
  <c r="N920" i="3"/>
  <c r="R921" i="3"/>
  <c r="P921" i="3"/>
  <c r="Q921" i="3"/>
  <c r="M921" i="3"/>
  <c r="O921" i="3"/>
  <c r="N921" i="3"/>
  <c r="R922" i="3"/>
  <c r="P922" i="3"/>
  <c r="Q922" i="3"/>
  <c r="M922" i="3"/>
  <c r="O922" i="3"/>
  <c r="N922" i="3"/>
  <c r="R923" i="3"/>
  <c r="P923" i="3"/>
  <c r="Q923" i="3"/>
  <c r="M923" i="3"/>
  <c r="O923" i="3"/>
  <c r="N923" i="3"/>
  <c r="R924" i="3"/>
  <c r="P924" i="3"/>
  <c r="Q924" i="3"/>
  <c r="M924" i="3"/>
  <c r="O924" i="3"/>
  <c r="N924" i="3"/>
  <c r="R925" i="3"/>
  <c r="P925" i="3"/>
  <c r="Q925" i="3"/>
  <c r="M925" i="3"/>
  <c r="O925" i="3"/>
  <c r="N925" i="3"/>
  <c r="R926" i="3"/>
  <c r="P926" i="3"/>
  <c r="Q926" i="3"/>
  <c r="M926" i="3"/>
  <c r="O926" i="3"/>
  <c r="N926" i="3"/>
  <c r="R927" i="3"/>
  <c r="P927" i="3"/>
  <c r="Q927" i="3"/>
  <c r="M927" i="3"/>
  <c r="O927" i="3"/>
  <c r="N927" i="3"/>
  <c r="R928" i="3"/>
  <c r="P928" i="3"/>
  <c r="Q928" i="3"/>
  <c r="M928" i="3"/>
  <c r="O928" i="3"/>
  <c r="N928" i="3"/>
  <c r="R929" i="3"/>
  <c r="P929" i="3"/>
  <c r="Q929" i="3"/>
  <c r="M929" i="3"/>
  <c r="O929" i="3"/>
  <c r="N929" i="3"/>
  <c r="R930" i="3"/>
  <c r="P930" i="3"/>
  <c r="Q930" i="3"/>
  <c r="M930" i="3"/>
  <c r="O930" i="3"/>
  <c r="N930" i="3"/>
  <c r="R931" i="3"/>
  <c r="P931" i="3"/>
  <c r="Q931" i="3"/>
  <c r="M931" i="3"/>
  <c r="O931" i="3"/>
  <c r="N931" i="3"/>
  <c r="R932" i="3"/>
  <c r="P932" i="3"/>
  <c r="Q932" i="3"/>
  <c r="M932" i="3"/>
  <c r="O932" i="3"/>
  <c r="N932" i="3"/>
  <c r="R933" i="3"/>
  <c r="P933" i="3"/>
  <c r="Q933" i="3"/>
  <c r="M933" i="3"/>
  <c r="O933" i="3"/>
  <c r="N933" i="3"/>
  <c r="R934" i="3"/>
  <c r="P934" i="3"/>
  <c r="Q934" i="3"/>
  <c r="M934" i="3"/>
  <c r="O934" i="3"/>
  <c r="N934" i="3"/>
  <c r="R935" i="3"/>
  <c r="P935" i="3"/>
  <c r="Q935" i="3"/>
  <c r="M935" i="3"/>
  <c r="O935" i="3"/>
  <c r="N935" i="3"/>
  <c r="R936" i="3"/>
  <c r="P936" i="3"/>
  <c r="Q936" i="3"/>
  <c r="M936" i="3"/>
  <c r="O936" i="3"/>
  <c r="N936" i="3"/>
  <c r="R937" i="3"/>
  <c r="P937" i="3"/>
  <c r="Q937" i="3"/>
  <c r="M937" i="3"/>
  <c r="O937" i="3"/>
  <c r="N937" i="3"/>
  <c r="R938" i="3"/>
  <c r="P938" i="3"/>
  <c r="Q938" i="3"/>
  <c r="M938" i="3"/>
  <c r="O938" i="3"/>
  <c r="N938" i="3"/>
  <c r="R939" i="3"/>
  <c r="P939" i="3"/>
  <c r="Q939" i="3"/>
  <c r="M939" i="3"/>
  <c r="O939" i="3"/>
  <c r="N939" i="3"/>
  <c r="R940" i="3"/>
  <c r="P940" i="3"/>
  <c r="Q940" i="3"/>
  <c r="M940" i="3"/>
  <c r="O940" i="3"/>
  <c r="N940" i="3"/>
  <c r="R941" i="3"/>
  <c r="P941" i="3"/>
  <c r="Q941" i="3"/>
  <c r="M941" i="3"/>
  <c r="O941" i="3"/>
  <c r="N941" i="3"/>
  <c r="R942" i="3"/>
  <c r="P942" i="3"/>
  <c r="Q942" i="3"/>
  <c r="M942" i="3"/>
  <c r="O942" i="3"/>
  <c r="N942" i="3"/>
  <c r="R943" i="3"/>
  <c r="P943" i="3"/>
  <c r="Q943" i="3"/>
  <c r="M943" i="3"/>
  <c r="O943" i="3"/>
  <c r="N943" i="3"/>
  <c r="R944" i="3"/>
  <c r="P944" i="3"/>
  <c r="Q944" i="3"/>
  <c r="M944" i="3"/>
  <c r="O944" i="3"/>
  <c r="N944" i="3"/>
  <c r="R945" i="3"/>
  <c r="P945" i="3"/>
  <c r="Q945" i="3"/>
  <c r="M945" i="3"/>
  <c r="O945" i="3"/>
  <c r="N945" i="3"/>
  <c r="R946" i="3"/>
  <c r="P946" i="3"/>
  <c r="Q946" i="3"/>
  <c r="M946" i="3"/>
  <c r="O946" i="3"/>
  <c r="N946" i="3"/>
  <c r="R947" i="3"/>
  <c r="P947" i="3"/>
  <c r="Q947" i="3"/>
  <c r="M947" i="3"/>
  <c r="O947" i="3"/>
  <c r="N947" i="3"/>
  <c r="R948" i="3"/>
  <c r="P948" i="3"/>
  <c r="Q948" i="3"/>
  <c r="M948" i="3"/>
  <c r="O948" i="3"/>
  <c r="N948" i="3"/>
  <c r="R949" i="3"/>
  <c r="P949" i="3"/>
  <c r="Q949" i="3"/>
  <c r="M949" i="3"/>
  <c r="O949" i="3"/>
  <c r="N949" i="3"/>
  <c r="R950" i="3"/>
  <c r="P950" i="3"/>
  <c r="Q950" i="3"/>
  <c r="M950" i="3"/>
  <c r="O950" i="3"/>
  <c r="N950" i="3"/>
  <c r="R951" i="3"/>
  <c r="P951" i="3"/>
  <c r="Q951" i="3"/>
  <c r="M951" i="3"/>
  <c r="O951" i="3"/>
  <c r="N951" i="3"/>
  <c r="R952" i="3"/>
  <c r="P952" i="3"/>
  <c r="Q952" i="3"/>
  <c r="M952" i="3"/>
  <c r="O952" i="3"/>
  <c r="N952" i="3"/>
  <c r="R953" i="3"/>
  <c r="P953" i="3"/>
  <c r="Q953" i="3"/>
  <c r="M953" i="3"/>
  <c r="O953" i="3"/>
  <c r="N953" i="3"/>
  <c r="R954" i="3"/>
  <c r="P954" i="3"/>
  <c r="Q954" i="3"/>
  <c r="M954" i="3"/>
  <c r="O954" i="3"/>
  <c r="N954" i="3"/>
  <c r="R955" i="3"/>
  <c r="P955" i="3"/>
  <c r="Q955" i="3"/>
  <c r="M955" i="3"/>
  <c r="O955" i="3"/>
  <c r="N955" i="3"/>
  <c r="R956" i="3"/>
  <c r="P956" i="3"/>
  <c r="Q956" i="3"/>
  <c r="M956" i="3"/>
  <c r="O956" i="3"/>
  <c r="N956" i="3"/>
  <c r="R957" i="3"/>
  <c r="P957" i="3"/>
  <c r="Q957" i="3"/>
  <c r="M957" i="3"/>
  <c r="O957" i="3"/>
  <c r="N957" i="3"/>
  <c r="R958" i="3"/>
  <c r="P958" i="3"/>
  <c r="Q958" i="3"/>
  <c r="M958" i="3"/>
  <c r="O958" i="3"/>
  <c r="N958" i="3"/>
  <c r="R959" i="3"/>
  <c r="P959" i="3"/>
  <c r="Q959" i="3"/>
  <c r="M959" i="3"/>
  <c r="O959" i="3"/>
  <c r="N959" i="3"/>
  <c r="R960" i="3"/>
  <c r="P960" i="3"/>
  <c r="Q960" i="3"/>
  <c r="M960" i="3"/>
  <c r="O960" i="3"/>
  <c r="N960" i="3"/>
  <c r="R961" i="3"/>
  <c r="P961" i="3"/>
  <c r="Q961" i="3"/>
  <c r="M961" i="3"/>
  <c r="O961" i="3"/>
  <c r="N961" i="3"/>
  <c r="R962" i="3"/>
  <c r="P962" i="3"/>
  <c r="Q962" i="3"/>
  <c r="M962" i="3"/>
  <c r="O962" i="3"/>
  <c r="N962" i="3"/>
  <c r="R963" i="3"/>
  <c r="P963" i="3"/>
  <c r="Q963" i="3"/>
  <c r="M963" i="3"/>
  <c r="O963" i="3"/>
  <c r="N963" i="3"/>
  <c r="R964" i="3"/>
  <c r="P964" i="3"/>
  <c r="Q964" i="3"/>
  <c r="M964" i="3"/>
  <c r="O964" i="3"/>
  <c r="N964" i="3"/>
  <c r="R965" i="3"/>
  <c r="P965" i="3"/>
  <c r="Q965" i="3"/>
  <c r="M965" i="3"/>
  <c r="O965" i="3"/>
  <c r="N965" i="3"/>
  <c r="R966" i="3"/>
  <c r="P966" i="3"/>
  <c r="Q966" i="3"/>
  <c r="M966" i="3"/>
  <c r="O966" i="3"/>
  <c r="N966" i="3"/>
  <c r="R967" i="3"/>
  <c r="P967" i="3"/>
  <c r="Q967" i="3"/>
  <c r="M967" i="3"/>
  <c r="O967" i="3"/>
  <c r="N967" i="3"/>
  <c r="R968" i="3"/>
  <c r="P968" i="3"/>
  <c r="Q968" i="3"/>
  <c r="M968" i="3"/>
  <c r="O968" i="3"/>
  <c r="N968" i="3"/>
  <c r="R969" i="3"/>
  <c r="P969" i="3"/>
  <c r="Q969" i="3"/>
  <c r="M969" i="3"/>
  <c r="O969" i="3"/>
  <c r="N969" i="3"/>
  <c r="R970" i="3"/>
  <c r="P970" i="3"/>
  <c r="Q970" i="3"/>
  <c r="M970" i="3"/>
  <c r="O970" i="3"/>
  <c r="N970" i="3"/>
  <c r="R971" i="3"/>
  <c r="P971" i="3"/>
  <c r="Q971" i="3"/>
  <c r="M971" i="3"/>
  <c r="O971" i="3"/>
  <c r="N971" i="3"/>
  <c r="R972" i="3"/>
  <c r="P972" i="3"/>
  <c r="Q972" i="3"/>
  <c r="M972" i="3"/>
  <c r="O972" i="3"/>
  <c r="N972" i="3"/>
  <c r="R973" i="3"/>
  <c r="P973" i="3"/>
  <c r="Q973" i="3"/>
  <c r="M973" i="3"/>
  <c r="O973" i="3"/>
  <c r="N973" i="3"/>
  <c r="R974" i="3"/>
  <c r="P974" i="3"/>
  <c r="Q974" i="3"/>
  <c r="M974" i="3"/>
  <c r="O974" i="3"/>
  <c r="N974" i="3"/>
  <c r="R975" i="3"/>
  <c r="P975" i="3"/>
  <c r="Q975" i="3"/>
  <c r="M975" i="3"/>
  <c r="O975" i="3"/>
  <c r="N975" i="3"/>
  <c r="R976" i="3"/>
  <c r="P976" i="3"/>
  <c r="Q976" i="3"/>
  <c r="M976" i="3"/>
  <c r="O976" i="3"/>
  <c r="N976" i="3"/>
  <c r="R977" i="3"/>
  <c r="P977" i="3"/>
  <c r="Q977" i="3"/>
  <c r="M977" i="3"/>
  <c r="O977" i="3"/>
  <c r="N977" i="3"/>
  <c r="R978" i="3"/>
  <c r="P978" i="3"/>
  <c r="Q978" i="3"/>
  <c r="M978" i="3"/>
  <c r="O978" i="3"/>
  <c r="N978" i="3"/>
  <c r="R979" i="3"/>
  <c r="P979" i="3"/>
  <c r="Q979" i="3"/>
  <c r="M979" i="3"/>
  <c r="O979" i="3"/>
  <c r="N979" i="3"/>
  <c r="R980" i="3"/>
  <c r="P980" i="3"/>
  <c r="Q980" i="3"/>
  <c r="M980" i="3"/>
  <c r="O980" i="3"/>
  <c r="N980" i="3"/>
  <c r="R981" i="3"/>
  <c r="P981" i="3"/>
  <c r="Q981" i="3"/>
  <c r="M981" i="3"/>
  <c r="O981" i="3"/>
  <c r="N981" i="3"/>
  <c r="R982" i="3"/>
  <c r="P982" i="3"/>
  <c r="Q982" i="3"/>
  <c r="M982" i="3"/>
  <c r="O982" i="3"/>
  <c r="N982" i="3"/>
  <c r="R983" i="3"/>
  <c r="P983" i="3"/>
  <c r="Q983" i="3"/>
  <c r="M983" i="3"/>
  <c r="O983" i="3"/>
  <c r="N983" i="3"/>
  <c r="R984" i="3"/>
  <c r="P984" i="3"/>
  <c r="Q984" i="3"/>
  <c r="M984" i="3"/>
  <c r="O984" i="3"/>
  <c r="N984" i="3"/>
  <c r="R985" i="3"/>
  <c r="P985" i="3"/>
  <c r="Q985" i="3"/>
  <c r="M985" i="3"/>
  <c r="O985" i="3"/>
  <c r="N985" i="3"/>
  <c r="R986" i="3"/>
  <c r="P986" i="3"/>
  <c r="Q986" i="3"/>
  <c r="M986" i="3"/>
  <c r="O986" i="3"/>
  <c r="N986" i="3"/>
  <c r="R987" i="3"/>
  <c r="P987" i="3"/>
  <c r="Q987" i="3"/>
  <c r="M987" i="3"/>
  <c r="O987" i="3"/>
  <c r="N987" i="3"/>
  <c r="R988" i="3"/>
  <c r="P988" i="3"/>
  <c r="Q988" i="3"/>
  <c r="M988" i="3"/>
  <c r="O988" i="3"/>
  <c r="N988" i="3"/>
  <c r="R989" i="3"/>
  <c r="P989" i="3"/>
  <c r="Q989" i="3"/>
  <c r="M989" i="3"/>
  <c r="O989" i="3"/>
  <c r="N989" i="3"/>
  <c r="R990" i="3"/>
  <c r="P990" i="3"/>
  <c r="Q990" i="3"/>
  <c r="M990" i="3"/>
  <c r="O990" i="3"/>
  <c r="N990" i="3"/>
  <c r="R991" i="3"/>
  <c r="P991" i="3"/>
  <c r="Q991" i="3"/>
  <c r="M991" i="3"/>
  <c r="O991" i="3"/>
  <c r="N991" i="3"/>
  <c r="R992" i="3"/>
  <c r="P992" i="3"/>
  <c r="Q992" i="3"/>
  <c r="M992" i="3"/>
  <c r="O992" i="3"/>
  <c r="N992" i="3"/>
  <c r="R993" i="3"/>
  <c r="P993" i="3"/>
  <c r="Q993" i="3"/>
  <c r="M993" i="3"/>
  <c r="O993" i="3"/>
  <c r="N993" i="3"/>
  <c r="R994" i="3"/>
  <c r="P994" i="3"/>
  <c r="Q994" i="3"/>
  <c r="M994" i="3"/>
  <c r="O994" i="3"/>
  <c r="N994" i="3"/>
  <c r="R995" i="3"/>
  <c r="P995" i="3"/>
  <c r="Q995" i="3"/>
  <c r="M995" i="3"/>
  <c r="O995" i="3"/>
  <c r="N995" i="3"/>
  <c r="R996" i="3"/>
  <c r="P996" i="3"/>
  <c r="Q996" i="3"/>
  <c r="M996" i="3"/>
  <c r="O996" i="3"/>
  <c r="N996" i="3"/>
  <c r="R997" i="3"/>
  <c r="P997" i="3"/>
  <c r="Q997" i="3"/>
  <c r="M997" i="3"/>
  <c r="O997" i="3"/>
  <c r="N997" i="3"/>
  <c r="R998" i="3"/>
  <c r="P998" i="3"/>
  <c r="Q998" i="3"/>
  <c r="M998" i="3"/>
  <c r="O998" i="3"/>
  <c r="N998" i="3"/>
  <c r="R999" i="3"/>
  <c r="P999" i="3"/>
  <c r="Q999" i="3"/>
  <c r="M999" i="3"/>
  <c r="O999" i="3"/>
  <c r="N999" i="3"/>
  <c r="R1000" i="3"/>
  <c r="P1000" i="3"/>
  <c r="Q1000" i="3"/>
  <c r="M1000" i="3"/>
  <c r="O1000" i="3"/>
  <c r="N1000" i="3"/>
  <c r="R1001" i="3"/>
  <c r="P1001" i="3"/>
  <c r="Q1001" i="3"/>
  <c r="M1001" i="3"/>
  <c r="O1001" i="3"/>
  <c r="N1001" i="3"/>
  <c r="R1002" i="3"/>
  <c r="P1002" i="3"/>
  <c r="Q1002" i="3"/>
  <c r="M1002" i="3"/>
  <c r="O1002" i="3"/>
  <c r="N1002" i="3"/>
  <c r="R1003" i="3"/>
  <c r="P1003" i="3"/>
  <c r="Q1003" i="3"/>
  <c r="M1003" i="3"/>
  <c r="O1003" i="3"/>
  <c r="N1003" i="3"/>
  <c r="B1008" i="3"/>
  <c r="L1003" i="3"/>
  <c r="K1003" i="3"/>
  <c r="J1003" i="3"/>
  <c r="I1003" i="3"/>
  <c r="H1003" i="3"/>
  <c r="L1002" i="3"/>
  <c r="K1002" i="3"/>
  <c r="J1002" i="3"/>
  <c r="I1002" i="3"/>
  <c r="H1002" i="3"/>
  <c r="L1001" i="3"/>
  <c r="K1001" i="3"/>
  <c r="J1001" i="3"/>
  <c r="I1001" i="3"/>
  <c r="H1001" i="3"/>
  <c r="L1000" i="3"/>
  <c r="K1000" i="3"/>
  <c r="J1000" i="3"/>
  <c r="I1000" i="3"/>
  <c r="H1000" i="3"/>
  <c r="L999" i="3"/>
  <c r="K999" i="3"/>
  <c r="J999" i="3"/>
  <c r="I999" i="3"/>
  <c r="H999" i="3"/>
  <c r="L998" i="3"/>
  <c r="K998" i="3"/>
  <c r="J998" i="3"/>
  <c r="I998" i="3"/>
  <c r="H998" i="3"/>
  <c r="L997" i="3"/>
  <c r="K997" i="3"/>
  <c r="J997" i="3"/>
  <c r="I997" i="3"/>
  <c r="H997" i="3"/>
  <c r="L996" i="3"/>
  <c r="K996" i="3"/>
  <c r="J996" i="3"/>
  <c r="I996" i="3"/>
  <c r="H996" i="3"/>
  <c r="L995" i="3"/>
  <c r="K995" i="3"/>
  <c r="J995" i="3"/>
  <c r="I995" i="3"/>
  <c r="H995" i="3"/>
  <c r="L994" i="3"/>
  <c r="K994" i="3"/>
  <c r="J994" i="3"/>
  <c r="I994" i="3"/>
  <c r="H994" i="3"/>
  <c r="L993" i="3"/>
  <c r="K993" i="3"/>
  <c r="J993" i="3"/>
  <c r="I993" i="3"/>
  <c r="H993" i="3"/>
  <c r="L992" i="3"/>
  <c r="K992" i="3"/>
  <c r="J992" i="3"/>
  <c r="I992" i="3"/>
  <c r="H992" i="3"/>
  <c r="L991" i="3"/>
  <c r="K991" i="3"/>
  <c r="J991" i="3"/>
  <c r="I991" i="3"/>
  <c r="H991" i="3"/>
  <c r="L990" i="3"/>
  <c r="K990" i="3"/>
  <c r="J990" i="3"/>
  <c r="I990" i="3"/>
  <c r="H990" i="3"/>
  <c r="L989" i="3"/>
  <c r="K989" i="3"/>
  <c r="J989" i="3"/>
  <c r="I989" i="3"/>
  <c r="H989" i="3"/>
  <c r="L988" i="3"/>
  <c r="K988" i="3"/>
  <c r="J988" i="3"/>
  <c r="I988" i="3"/>
  <c r="H988" i="3"/>
  <c r="L987" i="3"/>
  <c r="K987" i="3"/>
  <c r="J987" i="3"/>
  <c r="I987" i="3"/>
  <c r="H987" i="3"/>
  <c r="L986" i="3"/>
  <c r="K986" i="3"/>
  <c r="J986" i="3"/>
  <c r="I986" i="3"/>
  <c r="H986" i="3"/>
  <c r="L985" i="3"/>
  <c r="K985" i="3"/>
  <c r="J985" i="3"/>
  <c r="I985" i="3"/>
  <c r="H985" i="3"/>
  <c r="L984" i="3"/>
  <c r="K984" i="3"/>
  <c r="J984" i="3"/>
  <c r="I984" i="3"/>
  <c r="H984" i="3"/>
  <c r="L983" i="3"/>
  <c r="K983" i="3"/>
  <c r="J983" i="3"/>
  <c r="I983" i="3"/>
  <c r="H983" i="3"/>
  <c r="L982" i="3"/>
  <c r="K982" i="3"/>
  <c r="J982" i="3"/>
  <c r="I982" i="3"/>
  <c r="H982" i="3"/>
  <c r="L981" i="3"/>
  <c r="K981" i="3"/>
  <c r="J981" i="3"/>
  <c r="I981" i="3"/>
  <c r="H981" i="3"/>
  <c r="L980" i="3"/>
  <c r="K980" i="3"/>
  <c r="J980" i="3"/>
  <c r="I980" i="3"/>
  <c r="H980" i="3"/>
  <c r="L979" i="3"/>
  <c r="K979" i="3"/>
  <c r="J979" i="3"/>
  <c r="I979" i="3"/>
  <c r="H979" i="3"/>
  <c r="L978" i="3"/>
  <c r="K978" i="3"/>
  <c r="J978" i="3"/>
  <c r="I978" i="3"/>
  <c r="H978" i="3"/>
  <c r="L977" i="3"/>
  <c r="K977" i="3"/>
  <c r="J977" i="3"/>
  <c r="I977" i="3"/>
  <c r="H977" i="3"/>
  <c r="L976" i="3"/>
  <c r="K976" i="3"/>
  <c r="J976" i="3"/>
  <c r="I976" i="3"/>
  <c r="H976" i="3"/>
  <c r="L975" i="3"/>
  <c r="K975" i="3"/>
  <c r="J975" i="3"/>
  <c r="I975" i="3"/>
  <c r="H975" i="3"/>
  <c r="L974" i="3"/>
  <c r="K974" i="3"/>
  <c r="J974" i="3"/>
  <c r="I974" i="3"/>
  <c r="H974" i="3"/>
  <c r="L973" i="3"/>
  <c r="K973" i="3"/>
  <c r="J973" i="3"/>
  <c r="I973" i="3"/>
  <c r="H973" i="3"/>
  <c r="L972" i="3"/>
  <c r="K972" i="3"/>
  <c r="J972" i="3"/>
  <c r="I972" i="3"/>
  <c r="H972" i="3"/>
  <c r="L971" i="3"/>
  <c r="K971" i="3"/>
  <c r="J971" i="3"/>
  <c r="I971" i="3"/>
  <c r="H971" i="3"/>
  <c r="L970" i="3"/>
  <c r="K970" i="3"/>
  <c r="J970" i="3"/>
  <c r="I970" i="3"/>
  <c r="H970" i="3"/>
  <c r="L969" i="3"/>
  <c r="K969" i="3"/>
  <c r="J969" i="3"/>
  <c r="I969" i="3"/>
  <c r="H969" i="3"/>
  <c r="L968" i="3"/>
  <c r="K968" i="3"/>
  <c r="J968" i="3"/>
  <c r="I968" i="3"/>
  <c r="H968" i="3"/>
  <c r="L967" i="3"/>
  <c r="K967" i="3"/>
  <c r="J967" i="3"/>
  <c r="I967" i="3"/>
  <c r="H967" i="3"/>
  <c r="L966" i="3"/>
  <c r="K966" i="3"/>
  <c r="J966" i="3"/>
  <c r="I966" i="3"/>
  <c r="H966" i="3"/>
  <c r="L965" i="3"/>
  <c r="K965" i="3"/>
  <c r="J965" i="3"/>
  <c r="I965" i="3"/>
  <c r="H965" i="3"/>
  <c r="L964" i="3"/>
  <c r="K964" i="3"/>
  <c r="J964" i="3"/>
  <c r="I964" i="3"/>
  <c r="H964" i="3"/>
  <c r="L963" i="3"/>
  <c r="K963" i="3"/>
  <c r="J963" i="3"/>
  <c r="I963" i="3"/>
  <c r="H963" i="3"/>
  <c r="L962" i="3"/>
  <c r="K962" i="3"/>
  <c r="J962" i="3"/>
  <c r="I962" i="3"/>
  <c r="H962" i="3"/>
  <c r="L961" i="3"/>
  <c r="K961" i="3"/>
  <c r="J961" i="3"/>
  <c r="I961" i="3"/>
  <c r="H961" i="3"/>
  <c r="L960" i="3"/>
  <c r="K960" i="3"/>
  <c r="J960" i="3"/>
  <c r="I960" i="3"/>
  <c r="H960" i="3"/>
  <c r="L959" i="3"/>
  <c r="K959" i="3"/>
  <c r="J959" i="3"/>
  <c r="I959" i="3"/>
  <c r="H959" i="3"/>
  <c r="L958" i="3"/>
  <c r="K958" i="3"/>
  <c r="J958" i="3"/>
  <c r="I958" i="3"/>
  <c r="H958" i="3"/>
  <c r="L957" i="3"/>
  <c r="K957" i="3"/>
  <c r="J957" i="3"/>
  <c r="I957" i="3"/>
  <c r="H957" i="3"/>
  <c r="L956" i="3"/>
  <c r="K956" i="3"/>
  <c r="J956" i="3"/>
  <c r="I956" i="3"/>
  <c r="H956" i="3"/>
  <c r="L955" i="3"/>
  <c r="K955" i="3"/>
  <c r="J955" i="3"/>
  <c r="I955" i="3"/>
  <c r="H955" i="3"/>
  <c r="L954" i="3"/>
  <c r="K954" i="3"/>
  <c r="J954" i="3"/>
  <c r="I954" i="3"/>
  <c r="H954" i="3"/>
  <c r="L953" i="3"/>
  <c r="K953" i="3"/>
  <c r="J953" i="3"/>
  <c r="I953" i="3"/>
  <c r="H953" i="3"/>
  <c r="L952" i="3"/>
  <c r="K952" i="3"/>
  <c r="J952" i="3"/>
  <c r="I952" i="3"/>
  <c r="H952" i="3"/>
  <c r="L951" i="3"/>
  <c r="K951" i="3"/>
  <c r="J951" i="3"/>
  <c r="I951" i="3"/>
  <c r="H951" i="3"/>
  <c r="L950" i="3"/>
  <c r="K950" i="3"/>
  <c r="J950" i="3"/>
  <c r="I950" i="3"/>
  <c r="H950" i="3"/>
  <c r="L949" i="3"/>
  <c r="K949" i="3"/>
  <c r="J949" i="3"/>
  <c r="I949" i="3"/>
  <c r="H949" i="3"/>
  <c r="L948" i="3"/>
  <c r="K948" i="3"/>
  <c r="J948" i="3"/>
  <c r="I948" i="3"/>
  <c r="H948" i="3"/>
  <c r="L947" i="3"/>
  <c r="K947" i="3"/>
  <c r="J947" i="3"/>
  <c r="I947" i="3"/>
  <c r="H947" i="3"/>
  <c r="L946" i="3"/>
  <c r="K946" i="3"/>
  <c r="J946" i="3"/>
  <c r="I946" i="3"/>
  <c r="H946" i="3"/>
  <c r="L945" i="3"/>
  <c r="K945" i="3"/>
  <c r="J945" i="3"/>
  <c r="I945" i="3"/>
  <c r="H945" i="3"/>
  <c r="L944" i="3"/>
  <c r="K944" i="3"/>
  <c r="J944" i="3"/>
  <c r="I944" i="3"/>
  <c r="H944" i="3"/>
  <c r="L943" i="3"/>
  <c r="K943" i="3"/>
  <c r="J943" i="3"/>
  <c r="I943" i="3"/>
  <c r="H943" i="3"/>
  <c r="L942" i="3"/>
  <c r="K942" i="3"/>
  <c r="J942" i="3"/>
  <c r="I942" i="3"/>
  <c r="H942" i="3"/>
  <c r="L941" i="3"/>
  <c r="K941" i="3"/>
  <c r="J941" i="3"/>
  <c r="I941" i="3"/>
  <c r="H941" i="3"/>
  <c r="L940" i="3"/>
  <c r="K940" i="3"/>
  <c r="J940" i="3"/>
  <c r="I940" i="3"/>
  <c r="H940" i="3"/>
  <c r="L939" i="3"/>
  <c r="K939" i="3"/>
  <c r="J939" i="3"/>
  <c r="I939" i="3"/>
  <c r="H939" i="3"/>
  <c r="L938" i="3"/>
  <c r="K938" i="3"/>
  <c r="J938" i="3"/>
  <c r="I938" i="3"/>
  <c r="H938" i="3"/>
  <c r="L937" i="3"/>
  <c r="K937" i="3"/>
  <c r="J937" i="3"/>
  <c r="I937" i="3"/>
  <c r="H937" i="3"/>
  <c r="L936" i="3"/>
  <c r="K936" i="3"/>
  <c r="J936" i="3"/>
  <c r="I936" i="3"/>
  <c r="H936" i="3"/>
  <c r="L935" i="3"/>
  <c r="K935" i="3"/>
  <c r="J935" i="3"/>
  <c r="I935" i="3"/>
  <c r="H935" i="3"/>
  <c r="L934" i="3"/>
  <c r="K934" i="3"/>
  <c r="J934" i="3"/>
  <c r="I934" i="3"/>
  <c r="H934" i="3"/>
  <c r="L933" i="3"/>
  <c r="K933" i="3"/>
  <c r="J933" i="3"/>
  <c r="I933" i="3"/>
  <c r="H933" i="3"/>
  <c r="L932" i="3"/>
  <c r="K932" i="3"/>
  <c r="J932" i="3"/>
  <c r="I932" i="3"/>
  <c r="H932" i="3"/>
  <c r="L931" i="3"/>
  <c r="K931" i="3"/>
  <c r="J931" i="3"/>
  <c r="I931" i="3"/>
  <c r="H931" i="3"/>
  <c r="L930" i="3"/>
  <c r="K930" i="3"/>
  <c r="J930" i="3"/>
  <c r="I930" i="3"/>
  <c r="H930" i="3"/>
  <c r="L929" i="3"/>
  <c r="K929" i="3"/>
  <c r="J929" i="3"/>
  <c r="I929" i="3"/>
  <c r="H929" i="3"/>
  <c r="L928" i="3"/>
  <c r="K928" i="3"/>
  <c r="J928" i="3"/>
  <c r="I928" i="3"/>
  <c r="H928" i="3"/>
  <c r="L927" i="3"/>
  <c r="K927" i="3"/>
  <c r="J927" i="3"/>
  <c r="I927" i="3"/>
  <c r="H927" i="3"/>
  <c r="L926" i="3"/>
  <c r="K926" i="3"/>
  <c r="J926" i="3"/>
  <c r="I926" i="3"/>
  <c r="H926" i="3"/>
  <c r="L925" i="3"/>
  <c r="K925" i="3"/>
  <c r="J925" i="3"/>
  <c r="I925" i="3"/>
  <c r="H925" i="3"/>
  <c r="L924" i="3"/>
  <c r="K924" i="3"/>
  <c r="J924" i="3"/>
  <c r="I924" i="3"/>
  <c r="H924" i="3"/>
  <c r="L923" i="3"/>
  <c r="K923" i="3"/>
  <c r="J923" i="3"/>
  <c r="I923" i="3"/>
  <c r="H923" i="3"/>
  <c r="L922" i="3"/>
  <c r="K922" i="3"/>
  <c r="J922" i="3"/>
  <c r="I922" i="3"/>
  <c r="H922" i="3"/>
  <c r="L921" i="3"/>
  <c r="K921" i="3"/>
  <c r="J921" i="3"/>
  <c r="I921" i="3"/>
  <c r="H921" i="3"/>
  <c r="L920" i="3"/>
  <c r="K920" i="3"/>
  <c r="J920" i="3"/>
  <c r="I920" i="3"/>
  <c r="H920" i="3"/>
  <c r="L919" i="3"/>
  <c r="K919" i="3"/>
  <c r="J919" i="3"/>
  <c r="I919" i="3"/>
  <c r="H919" i="3"/>
  <c r="L918" i="3"/>
  <c r="K918" i="3"/>
  <c r="J918" i="3"/>
  <c r="I918" i="3"/>
  <c r="H918" i="3"/>
  <c r="L917" i="3"/>
  <c r="K917" i="3"/>
  <c r="J917" i="3"/>
  <c r="I917" i="3"/>
  <c r="H917" i="3"/>
  <c r="L916" i="3"/>
  <c r="K916" i="3"/>
  <c r="J916" i="3"/>
  <c r="I916" i="3"/>
  <c r="H916" i="3"/>
  <c r="L915" i="3"/>
  <c r="K915" i="3"/>
  <c r="J915" i="3"/>
  <c r="I915" i="3"/>
  <c r="H915" i="3"/>
  <c r="L914" i="3"/>
  <c r="K914" i="3"/>
  <c r="J914" i="3"/>
  <c r="I914" i="3"/>
  <c r="H914" i="3"/>
  <c r="L913" i="3"/>
  <c r="K913" i="3"/>
  <c r="J913" i="3"/>
  <c r="I913" i="3"/>
  <c r="H913" i="3"/>
  <c r="L912" i="3"/>
  <c r="K912" i="3"/>
  <c r="J912" i="3"/>
  <c r="I912" i="3"/>
  <c r="H912" i="3"/>
  <c r="L911" i="3"/>
  <c r="K911" i="3"/>
  <c r="J911" i="3"/>
  <c r="I911" i="3"/>
  <c r="H911" i="3"/>
  <c r="L910" i="3"/>
  <c r="K910" i="3"/>
  <c r="J910" i="3"/>
  <c r="I910" i="3"/>
  <c r="H910" i="3"/>
  <c r="L909" i="3"/>
  <c r="K909" i="3"/>
  <c r="J909" i="3"/>
  <c r="I909" i="3"/>
  <c r="H909" i="3"/>
  <c r="L908" i="3"/>
  <c r="K908" i="3"/>
  <c r="J908" i="3"/>
  <c r="I908" i="3"/>
  <c r="H908" i="3"/>
  <c r="L907" i="3"/>
  <c r="K907" i="3"/>
  <c r="J907" i="3"/>
  <c r="I907" i="3"/>
  <c r="H907" i="3"/>
  <c r="L906" i="3"/>
  <c r="K906" i="3"/>
  <c r="J906" i="3"/>
  <c r="I906" i="3"/>
  <c r="H906" i="3"/>
  <c r="L905" i="3"/>
  <c r="K905" i="3"/>
  <c r="J905" i="3"/>
  <c r="I905" i="3"/>
  <c r="H905" i="3"/>
  <c r="L904" i="3"/>
  <c r="K904" i="3"/>
  <c r="J904" i="3"/>
  <c r="I904" i="3"/>
  <c r="H904" i="3"/>
  <c r="L903" i="3"/>
  <c r="K903" i="3"/>
  <c r="J903" i="3"/>
  <c r="I903" i="3"/>
  <c r="H903" i="3"/>
  <c r="L902" i="3"/>
  <c r="K902" i="3"/>
  <c r="J902" i="3"/>
  <c r="I902" i="3"/>
  <c r="H902" i="3"/>
  <c r="L901" i="3"/>
  <c r="K901" i="3"/>
  <c r="J901" i="3"/>
  <c r="I901" i="3"/>
  <c r="H901" i="3"/>
  <c r="L900" i="3"/>
  <c r="K900" i="3"/>
  <c r="J900" i="3"/>
  <c r="I900" i="3"/>
  <c r="H900" i="3"/>
  <c r="L899" i="3"/>
  <c r="K899" i="3"/>
  <c r="J899" i="3"/>
  <c r="I899" i="3"/>
  <c r="H899" i="3"/>
  <c r="L898" i="3"/>
  <c r="K898" i="3"/>
  <c r="J898" i="3"/>
  <c r="I898" i="3"/>
  <c r="H898" i="3"/>
  <c r="L897" i="3"/>
  <c r="K897" i="3"/>
  <c r="J897" i="3"/>
  <c r="I897" i="3"/>
  <c r="H897" i="3"/>
  <c r="L896" i="3"/>
  <c r="K896" i="3"/>
  <c r="J896" i="3"/>
  <c r="I896" i="3"/>
  <c r="H896" i="3"/>
  <c r="L895" i="3"/>
  <c r="K895" i="3"/>
  <c r="J895" i="3"/>
  <c r="I895" i="3"/>
  <c r="H895" i="3"/>
  <c r="L894" i="3"/>
  <c r="K894" i="3"/>
  <c r="J894" i="3"/>
  <c r="I894" i="3"/>
  <c r="H894" i="3"/>
  <c r="L893" i="3"/>
  <c r="K893" i="3"/>
  <c r="J893" i="3"/>
  <c r="I893" i="3"/>
  <c r="H893" i="3"/>
  <c r="L892" i="3"/>
  <c r="K892" i="3"/>
  <c r="J892" i="3"/>
  <c r="I892" i="3"/>
  <c r="H892" i="3"/>
  <c r="L891" i="3"/>
  <c r="K891" i="3"/>
  <c r="J891" i="3"/>
  <c r="I891" i="3"/>
  <c r="H891" i="3"/>
  <c r="L890" i="3"/>
  <c r="K890" i="3"/>
  <c r="J890" i="3"/>
  <c r="I890" i="3"/>
  <c r="H890" i="3"/>
  <c r="L889" i="3"/>
  <c r="K889" i="3"/>
  <c r="J889" i="3"/>
  <c r="I889" i="3"/>
  <c r="H889" i="3"/>
  <c r="L888" i="3"/>
  <c r="K888" i="3"/>
  <c r="J888" i="3"/>
  <c r="I888" i="3"/>
  <c r="H888" i="3"/>
  <c r="L887" i="3"/>
  <c r="K887" i="3"/>
  <c r="J887" i="3"/>
  <c r="I887" i="3"/>
  <c r="H887" i="3"/>
  <c r="L886" i="3"/>
  <c r="K886" i="3"/>
  <c r="J886" i="3"/>
  <c r="I886" i="3"/>
  <c r="H886" i="3"/>
  <c r="L885" i="3"/>
  <c r="K885" i="3"/>
  <c r="J885" i="3"/>
  <c r="I885" i="3"/>
  <c r="H885" i="3"/>
  <c r="L884" i="3"/>
  <c r="K884" i="3"/>
  <c r="J884" i="3"/>
  <c r="I884" i="3"/>
  <c r="H884" i="3"/>
  <c r="L883" i="3"/>
  <c r="K883" i="3"/>
  <c r="J883" i="3"/>
  <c r="I883" i="3"/>
  <c r="H883" i="3"/>
  <c r="L882" i="3"/>
  <c r="K882" i="3"/>
  <c r="J882" i="3"/>
  <c r="I882" i="3"/>
  <c r="H882" i="3"/>
  <c r="L881" i="3"/>
  <c r="K881" i="3"/>
  <c r="J881" i="3"/>
  <c r="I881" i="3"/>
  <c r="H881" i="3"/>
  <c r="L880" i="3"/>
  <c r="K880" i="3"/>
  <c r="J880" i="3"/>
  <c r="I880" i="3"/>
  <c r="H880" i="3"/>
  <c r="L879" i="3"/>
  <c r="K879" i="3"/>
  <c r="J879" i="3"/>
  <c r="I879" i="3"/>
  <c r="H879" i="3"/>
  <c r="L878" i="3"/>
  <c r="K878" i="3"/>
  <c r="J878" i="3"/>
  <c r="I878" i="3"/>
  <c r="H878" i="3"/>
  <c r="L877" i="3"/>
  <c r="K877" i="3"/>
  <c r="J877" i="3"/>
  <c r="I877" i="3"/>
  <c r="H877" i="3"/>
  <c r="L876" i="3"/>
  <c r="K876" i="3"/>
  <c r="J876" i="3"/>
  <c r="I876" i="3"/>
  <c r="H876" i="3"/>
  <c r="L875" i="3"/>
  <c r="K875" i="3"/>
  <c r="J875" i="3"/>
  <c r="I875" i="3"/>
  <c r="H875" i="3"/>
  <c r="L874" i="3"/>
  <c r="K874" i="3"/>
  <c r="J874" i="3"/>
  <c r="I874" i="3"/>
  <c r="H874" i="3"/>
  <c r="L873" i="3"/>
  <c r="K873" i="3"/>
  <c r="J873" i="3"/>
  <c r="I873" i="3"/>
  <c r="H873" i="3"/>
  <c r="L872" i="3"/>
  <c r="K872" i="3"/>
  <c r="J872" i="3"/>
  <c r="I872" i="3"/>
  <c r="H872" i="3"/>
  <c r="L871" i="3"/>
  <c r="K871" i="3"/>
  <c r="J871" i="3"/>
  <c r="I871" i="3"/>
  <c r="H871" i="3"/>
  <c r="L870" i="3"/>
  <c r="K870" i="3"/>
  <c r="J870" i="3"/>
  <c r="I870" i="3"/>
  <c r="H870" i="3"/>
  <c r="L869" i="3"/>
  <c r="K869" i="3"/>
  <c r="J869" i="3"/>
  <c r="I869" i="3"/>
  <c r="H869" i="3"/>
  <c r="L868" i="3"/>
  <c r="K868" i="3"/>
  <c r="J868" i="3"/>
  <c r="I868" i="3"/>
  <c r="H868" i="3"/>
  <c r="L867" i="3"/>
  <c r="K867" i="3"/>
  <c r="J867" i="3"/>
  <c r="I867" i="3"/>
  <c r="H867" i="3"/>
  <c r="L866" i="3"/>
  <c r="K866" i="3"/>
  <c r="J866" i="3"/>
  <c r="I866" i="3"/>
  <c r="H866" i="3"/>
  <c r="L865" i="3"/>
  <c r="K865" i="3"/>
  <c r="J865" i="3"/>
  <c r="I865" i="3"/>
  <c r="H865" i="3"/>
  <c r="L864" i="3"/>
  <c r="K864" i="3"/>
  <c r="J864" i="3"/>
  <c r="I864" i="3"/>
  <c r="H864" i="3"/>
  <c r="L863" i="3"/>
  <c r="K863" i="3"/>
  <c r="J863" i="3"/>
  <c r="I863" i="3"/>
  <c r="H863" i="3"/>
  <c r="L862" i="3"/>
  <c r="K862" i="3"/>
  <c r="J862" i="3"/>
  <c r="I862" i="3"/>
  <c r="H862" i="3"/>
  <c r="L861" i="3"/>
  <c r="K861" i="3"/>
  <c r="J861" i="3"/>
  <c r="I861" i="3"/>
  <c r="H861" i="3"/>
  <c r="L860" i="3"/>
  <c r="K860" i="3"/>
  <c r="J860" i="3"/>
  <c r="I860" i="3"/>
  <c r="H860" i="3"/>
  <c r="L859" i="3"/>
  <c r="K859" i="3"/>
  <c r="J859" i="3"/>
  <c r="I859" i="3"/>
  <c r="H859" i="3"/>
  <c r="L858" i="3"/>
  <c r="K858" i="3"/>
  <c r="J858" i="3"/>
  <c r="I858" i="3"/>
  <c r="H858" i="3"/>
  <c r="L857" i="3"/>
  <c r="K857" i="3"/>
  <c r="J857" i="3"/>
  <c r="I857" i="3"/>
  <c r="H857" i="3"/>
  <c r="L856" i="3"/>
  <c r="K856" i="3"/>
  <c r="J856" i="3"/>
  <c r="I856" i="3"/>
  <c r="H856" i="3"/>
  <c r="L855" i="3"/>
  <c r="K855" i="3"/>
  <c r="J855" i="3"/>
  <c r="I855" i="3"/>
  <c r="H855" i="3"/>
  <c r="L854" i="3"/>
  <c r="K854" i="3"/>
  <c r="J854" i="3"/>
  <c r="I854" i="3"/>
  <c r="H854" i="3"/>
  <c r="L853" i="3"/>
  <c r="K853" i="3"/>
  <c r="J853" i="3"/>
  <c r="I853" i="3"/>
  <c r="H853" i="3"/>
  <c r="L852" i="3"/>
  <c r="K852" i="3"/>
  <c r="J852" i="3"/>
  <c r="I852" i="3"/>
  <c r="H852" i="3"/>
  <c r="L851" i="3"/>
  <c r="K851" i="3"/>
  <c r="J851" i="3"/>
  <c r="I851" i="3"/>
  <c r="H851" i="3"/>
  <c r="L850" i="3"/>
  <c r="K850" i="3"/>
  <c r="J850" i="3"/>
  <c r="I850" i="3"/>
  <c r="H850" i="3"/>
  <c r="L849" i="3"/>
  <c r="K849" i="3"/>
  <c r="J849" i="3"/>
  <c r="I849" i="3"/>
  <c r="H849" i="3"/>
  <c r="L848" i="3"/>
  <c r="K848" i="3"/>
  <c r="J848" i="3"/>
  <c r="I848" i="3"/>
  <c r="H848" i="3"/>
  <c r="L847" i="3"/>
  <c r="K847" i="3"/>
  <c r="J847" i="3"/>
  <c r="I847" i="3"/>
  <c r="H847" i="3"/>
  <c r="L846" i="3"/>
  <c r="K846" i="3"/>
  <c r="J846" i="3"/>
  <c r="I846" i="3"/>
  <c r="H846" i="3"/>
  <c r="L845" i="3"/>
  <c r="K845" i="3"/>
  <c r="J845" i="3"/>
  <c r="I845" i="3"/>
  <c r="H845" i="3"/>
  <c r="L844" i="3"/>
  <c r="K844" i="3"/>
  <c r="J844" i="3"/>
  <c r="I844" i="3"/>
  <c r="H844" i="3"/>
  <c r="L843" i="3"/>
  <c r="K843" i="3"/>
  <c r="J843" i="3"/>
  <c r="I843" i="3"/>
  <c r="H843" i="3"/>
  <c r="L842" i="3"/>
  <c r="K842" i="3"/>
  <c r="J842" i="3"/>
  <c r="I842" i="3"/>
  <c r="H842" i="3"/>
  <c r="L841" i="3"/>
  <c r="K841" i="3"/>
  <c r="J841" i="3"/>
  <c r="I841" i="3"/>
  <c r="H841" i="3"/>
  <c r="L840" i="3"/>
  <c r="K840" i="3"/>
  <c r="J840" i="3"/>
  <c r="I840" i="3"/>
  <c r="H840" i="3"/>
  <c r="L839" i="3"/>
  <c r="K839" i="3"/>
  <c r="J839" i="3"/>
  <c r="I839" i="3"/>
  <c r="H839" i="3"/>
  <c r="L838" i="3"/>
  <c r="K838" i="3"/>
  <c r="J838" i="3"/>
  <c r="I838" i="3"/>
  <c r="H838" i="3"/>
  <c r="L837" i="3"/>
  <c r="K837" i="3"/>
  <c r="J837" i="3"/>
  <c r="I837" i="3"/>
  <c r="H837" i="3"/>
  <c r="L836" i="3"/>
  <c r="K836" i="3"/>
  <c r="J836" i="3"/>
  <c r="I836" i="3"/>
  <c r="H836" i="3"/>
  <c r="L835" i="3"/>
  <c r="K835" i="3"/>
  <c r="J835" i="3"/>
  <c r="I835" i="3"/>
  <c r="H835" i="3"/>
  <c r="L834" i="3"/>
  <c r="K834" i="3"/>
  <c r="J834" i="3"/>
  <c r="I834" i="3"/>
  <c r="H834" i="3"/>
  <c r="L833" i="3"/>
  <c r="K833" i="3"/>
  <c r="J833" i="3"/>
  <c r="I833" i="3"/>
  <c r="H833" i="3"/>
  <c r="L832" i="3"/>
  <c r="K832" i="3"/>
  <c r="J832" i="3"/>
  <c r="I832" i="3"/>
  <c r="H832" i="3"/>
  <c r="L831" i="3"/>
  <c r="K831" i="3"/>
  <c r="J831" i="3"/>
  <c r="I831" i="3"/>
  <c r="H831" i="3"/>
  <c r="L830" i="3"/>
  <c r="K830" i="3"/>
  <c r="J830" i="3"/>
  <c r="I830" i="3"/>
  <c r="H830" i="3"/>
  <c r="L829" i="3"/>
  <c r="K829" i="3"/>
  <c r="J829" i="3"/>
  <c r="I829" i="3"/>
  <c r="H829" i="3"/>
  <c r="L828" i="3"/>
  <c r="K828" i="3"/>
  <c r="J828" i="3"/>
  <c r="I828" i="3"/>
  <c r="H828" i="3"/>
  <c r="L827" i="3"/>
  <c r="K827" i="3"/>
  <c r="J827" i="3"/>
  <c r="I827" i="3"/>
  <c r="H827" i="3"/>
  <c r="L826" i="3"/>
  <c r="K826" i="3"/>
  <c r="J826" i="3"/>
  <c r="I826" i="3"/>
  <c r="H826" i="3"/>
  <c r="L825" i="3"/>
  <c r="K825" i="3"/>
  <c r="J825" i="3"/>
  <c r="I825" i="3"/>
  <c r="H825" i="3"/>
  <c r="L824" i="3"/>
  <c r="K824" i="3"/>
  <c r="J824" i="3"/>
  <c r="I824" i="3"/>
  <c r="H824" i="3"/>
  <c r="L823" i="3"/>
  <c r="K823" i="3"/>
  <c r="J823" i="3"/>
  <c r="I823" i="3"/>
  <c r="H823" i="3"/>
  <c r="L822" i="3"/>
  <c r="K822" i="3"/>
  <c r="J822" i="3"/>
  <c r="I822" i="3"/>
  <c r="H822" i="3"/>
  <c r="L821" i="3"/>
  <c r="K821" i="3"/>
  <c r="J821" i="3"/>
  <c r="I821" i="3"/>
  <c r="H821" i="3"/>
  <c r="L820" i="3"/>
  <c r="K820" i="3"/>
  <c r="J820" i="3"/>
  <c r="I820" i="3"/>
  <c r="H820" i="3"/>
  <c r="L819" i="3"/>
  <c r="K819" i="3"/>
  <c r="J819" i="3"/>
  <c r="I819" i="3"/>
  <c r="H819" i="3"/>
  <c r="L818" i="3"/>
  <c r="K818" i="3"/>
  <c r="J818" i="3"/>
  <c r="I818" i="3"/>
  <c r="H818" i="3"/>
  <c r="L817" i="3"/>
  <c r="K817" i="3"/>
  <c r="J817" i="3"/>
  <c r="I817" i="3"/>
  <c r="H817" i="3"/>
  <c r="L816" i="3"/>
  <c r="K816" i="3"/>
  <c r="J816" i="3"/>
  <c r="I816" i="3"/>
  <c r="H816" i="3"/>
  <c r="L815" i="3"/>
  <c r="K815" i="3"/>
  <c r="J815" i="3"/>
  <c r="I815" i="3"/>
  <c r="H815" i="3"/>
  <c r="L814" i="3"/>
  <c r="K814" i="3"/>
  <c r="J814" i="3"/>
  <c r="I814" i="3"/>
  <c r="H814" i="3"/>
  <c r="L813" i="3"/>
  <c r="K813" i="3"/>
  <c r="J813" i="3"/>
  <c r="I813" i="3"/>
  <c r="H813" i="3"/>
  <c r="L812" i="3"/>
  <c r="K812" i="3"/>
  <c r="J812" i="3"/>
  <c r="I812" i="3"/>
  <c r="H812" i="3"/>
  <c r="L811" i="3"/>
  <c r="K811" i="3"/>
  <c r="J811" i="3"/>
  <c r="I811" i="3"/>
  <c r="H811" i="3"/>
  <c r="L810" i="3"/>
  <c r="K810" i="3"/>
  <c r="J810" i="3"/>
  <c r="I810" i="3"/>
  <c r="H810" i="3"/>
  <c r="L809" i="3"/>
  <c r="K809" i="3"/>
  <c r="J809" i="3"/>
  <c r="I809" i="3"/>
  <c r="H809" i="3"/>
  <c r="L808" i="3"/>
  <c r="K808" i="3"/>
  <c r="J808" i="3"/>
  <c r="I808" i="3"/>
  <c r="H808" i="3"/>
  <c r="L807" i="3"/>
  <c r="K807" i="3"/>
  <c r="J807" i="3"/>
  <c r="I807" i="3"/>
  <c r="H807" i="3"/>
  <c r="L806" i="3"/>
  <c r="K806" i="3"/>
  <c r="J806" i="3"/>
  <c r="I806" i="3"/>
  <c r="H806" i="3"/>
  <c r="L805" i="3"/>
  <c r="K805" i="3"/>
  <c r="J805" i="3"/>
  <c r="I805" i="3"/>
  <c r="H805" i="3"/>
  <c r="L804" i="3"/>
  <c r="K804" i="3"/>
  <c r="J804" i="3"/>
  <c r="I804" i="3"/>
  <c r="H804" i="3"/>
  <c r="L803" i="3"/>
  <c r="K803" i="3"/>
  <c r="J803" i="3"/>
  <c r="I803" i="3"/>
  <c r="H803" i="3"/>
  <c r="L802" i="3"/>
  <c r="K802" i="3"/>
  <c r="J802" i="3"/>
  <c r="I802" i="3"/>
  <c r="H802" i="3"/>
  <c r="L801" i="3"/>
  <c r="K801" i="3"/>
  <c r="J801" i="3"/>
  <c r="I801" i="3"/>
  <c r="H801" i="3"/>
  <c r="L800" i="3"/>
  <c r="K800" i="3"/>
  <c r="J800" i="3"/>
  <c r="I800" i="3"/>
  <c r="H800" i="3"/>
  <c r="L799" i="3"/>
  <c r="K799" i="3"/>
  <c r="J799" i="3"/>
  <c r="I799" i="3"/>
  <c r="H799" i="3"/>
  <c r="L798" i="3"/>
  <c r="K798" i="3"/>
  <c r="J798" i="3"/>
  <c r="I798" i="3"/>
  <c r="H798" i="3"/>
  <c r="L797" i="3"/>
  <c r="K797" i="3"/>
  <c r="J797" i="3"/>
  <c r="I797" i="3"/>
  <c r="H797" i="3"/>
  <c r="L796" i="3"/>
  <c r="K796" i="3"/>
  <c r="J796" i="3"/>
  <c r="I796" i="3"/>
  <c r="H796" i="3"/>
  <c r="L795" i="3"/>
  <c r="K795" i="3"/>
  <c r="J795" i="3"/>
  <c r="I795" i="3"/>
  <c r="H795" i="3"/>
  <c r="L794" i="3"/>
  <c r="K794" i="3"/>
  <c r="J794" i="3"/>
  <c r="I794" i="3"/>
  <c r="H794" i="3"/>
  <c r="L793" i="3"/>
  <c r="K793" i="3"/>
  <c r="J793" i="3"/>
  <c r="I793" i="3"/>
  <c r="H793" i="3"/>
  <c r="L792" i="3"/>
  <c r="K792" i="3"/>
  <c r="J792" i="3"/>
  <c r="I792" i="3"/>
  <c r="H792" i="3"/>
  <c r="L791" i="3"/>
  <c r="K791" i="3"/>
  <c r="J791" i="3"/>
  <c r="I791" i="3"/>
  <c r="H791" i="3"/>
  <c r="L790" i="3"/>
  <c r="K790" i="3"/>
  <c r="J790" i="3"/>
  <c r="I790" i="3"/>
  <c r="H790" i="3"/>
  <c r="L789" i="3"/>
  <c r="K789" i="3"/>
  <c r="J789" i="3"/>
  <c r="I789" i="3"/>
  <c r="H789" i="3"/>
  <c r="L788" i="3"/>
  <c r="K788" i="3"/>
  <c r="J788" i="3"/>
  <c r="I788" i="3"/>
  <c r="H788" i="3"/>
  <c r="L787" i="3"/>
  <c r="K787" i="3"/>
  <c r="J787" i="3"/>
  <c r="I787" i="3"/>
  <c r="H787" i="3"/>
  <c r="L786" i="3"/>
  <c r="K786" i="3"/>
  <c r="J786" i="3"/>
  <c r="I786" i="3"/>
  <c r="H786" i="3"/>
  <c r="L785" i="3"/>
  <c r="K785" i="3"/>
  <c r="J785" i="3"/>
  <c r="I785" i="3"/>
  <c r="H785" i="3"/>
  <c r="L784" i="3"/>
  <c r="K784" i="3"/>
  <c r="J784" i="3"/>
  <c r="I784" i="3"/>
  <c r="H784" i="3"/>
  <c r="L783" i="3"/>
  <c r="K783" i="3"/>
  <c r="J783" i="3"/>
  <c r="I783" i="3"/>
  <c r="H783" i="3"/>
  <c r="L782" i="3"/>
  <c r="K782" i="3"/>
  <c r="J782" i="3"/>
  <c r="I782" i="3"/>
  <c r="H782" i="3"/>
  <c r="L781" i="3"/>
  <c r="K781" i="3"/>
  <c r="J781" i="3"/>
  <c r="I781" i="3"/>
  <c r="H781" i="3"/>
  <c r="L780" i="3"/>
  <c r="K780" i="3"/>
  <c r="J780" i="3"/>
  <c r="I780" i="3"/>
  <c r="H780" i="3"/>
  <c r="L779" i="3"/>
  <c r="K779" i="3"/>
  <c r="J779" i="3"/>
  <c r="I779" i="3"/>
  <c r="H779" i="3"/>
  <c r="L778" i="3"/>
  <c r="K778" i="3"/>
  <c r="J778" i="3"/>
  <c r="I778" i="3"/>
  <c r="H778" i="3"/>
  <c r="L777" i="3"/>
  <c r="K777" i="3"/>
  <c r="J777" i="3"/>
  <c r="I777" i="3"/>
  <c r="H777" i="3"/>
  <c r="L776" i="3"/>
  <c r="K776" i="3"/>
  <c r="J776" i="3"/>
  <c r="I776" i="3"/>
  <c r="H776" i="3"/>
  <c r="L775" i="3"/>
  <c r="K775" i="3"/>
  <c r="J775" i="3"/>
  <c r="I775" i="3"/>
  <c r="H775" i="3"/>
  <c r="L774" i="3"/>
  <c r="K774" i="3"/>
  <c r="J774" i="3"/>
  <c r="I774" i="3"/>
  <c r="H774" i="3"/>
  <c r="L773" i="3"/>
  <c r="K773" i="3"/>
  <c r="J773" i="3"/>
  <c r="I773" i="3"/>
  <c r="H773" i="3"/>
  <c r="L772" i="3"/>
  <c r="K772" i="3"/>
  <c r="J772" i="3"/>
  <c r="I772" i="3"/>
  <c r="H772" i="3"/>
  <c r="L771" i="3"/>
  <c r="K771" i="3"/>
  <c r="J771" i="3"/>
  <c r="I771" i="3"/>
  <c r="H771" i="3"/>
  <c r="L770" i="3"/>
  <c r="K770" i="3"/>
  <c r="J770" i="3"/>
  <c r="I770" i="3"/>
  <c r="H770" i="3"/>
  <c r="L769" i="3"/>
  <c r="K769" i="3"/>
  <c r="J769" i="3"/>
  <c r="I769" i="3"/>
  <c r="H769" i="3"/>
  <c r="L768" i="3"/>
  <c r="K768" i="3"/>
  <c r="J768" i="3"/>
  <c r="I768" i="3"/>
  <c r="H768" i="3"/>
  <c r="L767" i="3"/>
  <c r="K767" i="3"/>
  <c r="J767" i="3"/>
  <c r="I767" i="3"/>
  <c r="H767" i="3"/>
  <c r="L766" i="3"/>
  <c r="K766" i="3"/>
  <c r="J766" i="3"/>
  <c r="I766" i="3"/>
  <c r="H766" i="3"/>
  <c r="L765" i="3"/>
  <c r="K765" i="3"/>
  <c r="J765" i="3"/>
  <c r="I765" i="3"/>
  <c r="H765" i="3"/>
  <c r="L764" i="3"/>
  <c r="K764" i="3"/>
  <c r="J764" i="3"/>
  <c r="I764" i="3"/>
  <c r="H764" i="3"/>
  <c r="L763" i="3"/>
  <c r="K763" i="3"/>
  <c r="J763" i="3"/>
  <c r="I763" i="3"/>
  <c r="H763" i="3"/>
  <c r="L762" i="3"/>
  <c r="K762" i="3"/>
  <c r="J762" i="3"/>
  <c r="I762" i="3"/>
  <c r="H762" i="3"/>
  <c r="L761" i="3"/>
  <c r="K761" i="3"/>
  <c r="J761" i="3"/>
  <c r="I761" i="3"/>
  <c r="H761" i="3"/>
  <c r="L760" i="3"/>
  <c r="K760" i="3"/>
  <c r="J760" i="3"/>
  <c r="I760" i="3"/>
  <c r="H760" i="3"/>
  <c r="L759" i="3"/>
  <c r="K759" i="3"/>
  <c r="J759" i="3"/>
  <c r="I759" i="3"/>
  <c r="H759" i="3"/>
  <c r="L758" i="3"/>
  <c r="K758" i="3"/>
  <c r="J758" i="3"/>
  <c r="I758" i="3"/>
  <c r="H758" i="3"/>
  <c r="L757" i="3"/>
  <c r="K757" i="3"/>
  <c r="J757" i="3"/>
  <c r="I757" i="3"/>
  <c r="H757" i="3"/>
  <c r="L756" i="3"/>
  <c r="K756" i="3"/>
  <c r="J756" i="3"/>
  <c r="I756" i="3"/>
  <c r="H756" i="3"/>
  <c r="L755" i="3"/>
  <c r="K755" i="3"/>
  <c r="J755" i="3"/>
  <c r="I755" i="3"/>
  <c r="H755" i="3"/>
  <c r="L754" i="3"/>
  <c r="K754" i="3"/>
  <c r="J754" i="3"/>
  <c r="I754" i="3"/>
  <c r="H754" i="3"/>
  <c r="L753" i="3"/>
  <c r="K753" i="3"/>
  <c r="J753" i="3"/>
  <c r="I753" i="3"/>
  <c r="H753" i="3"/>
  <c r="L752" i="3"/>
  <c r="K752" i="3"/>
  <c r="J752" i="3"/>
  <c r="I752" i="3"/>
  <c r="H752" i="3"/>
  <c r="L751" i="3"/>
  <c r="K751" i="3"/>
  <c r="J751" i="3"/>
  <c r="I751" i="3"/>
  <c r="H751" i="3"/>
  <c r="L750" i="3"/>
  <c r="K750" i="3"/>
  <c r="J750" i="3"/>
  <c r="I750" i="3"/>
  <c r="H750" i="3"/>
  <c r="L749" i="3"/>
  <c r="K749" i="3"/>
  <c r="J749" i="3"/>
  <c r="I749" i="3"/>
  <c r="H749" i="3"/>
  <c r="L748" i="3"/>
  <c r="K748" i="3"/>
  <c r="J748" i="3"/>
  <c r="I748" i="3"/>
  <c r="H748" i="3"/>
  <c r="U1032" i="3" l="1"/>
  <c r="B1243" i="3"/>
  <c r="B1134" i="3"/>
  <c r="K1013" i="3"/>
  <c r="M12" i="3"/>
  <c r="M11" i="3"/>
  <c r="M10" i="3"/>
  <c r="M9" i="3"/>
  <c r="M8" i="3"/>
  <c r="M7" i="3"/>
  <c r="M6" i="3"/>
  <c r="M5" i="3"/>
  <c r="H1004" i="3"/>
  <c r="H1006" i="3"/>
  <c r="H1005" i="3"/>
  <c r="I1004" i="3"/>
  <c r="I1006" i="3"/>
  <c r="I1005" i="3"/>
  <c r="L1004" i="3"/>
  <c r="L1006" i="3"/>
  <c r="L1005" i="3"/>
  <c r="K1004" i="3"/>
  <c r="K1006" i="3"/>
  <c r="K1005" i="3"/>
  <c r="J1004" i="3"/>
  <c r="J1006" i="3"/>
  <c r="J1005" i="3"/>
  <c r="N12" i="3"/>
  <c r="N11" i="3"/>
  <c r="N10" i="3"/>
  <c r="N9" i="3"/>
  <c r="N8" i="3"/>
  <c r="N7" i="3"/>
  <c r="N6" i="3"/>
  <c r="N5" i="3"/>
  <c r="N4" i="3"/>
  <c r="O4" i="3"/>
  <c r="M4" i="3"/>
  <c r="Q1050" i="3" l="1"/>
  <c r="L1016" i="3"/>
  <c r="G67" i="5" s="1"/>
  <c r="D62" i="5"/>
  <c r="G83" i="5"/>
  <c r="C18" i="5"/>
  <c r="B1019" i="3"/>
  <c r="Q1044" i="3" s="1"/>
  <c r="D1009" i="3"/>
  <c r="M1004" i="3"/>
  <c r="M1005" i="3"/>
  <c r="M1006" i="3"/>
  <c r="O1004" i="3"/>
  <c r="O1005" i="3"/>
  <c r="O1006" i="3"/>
  <c r="N1004" i="3"/>
  <c r="N1005" i="3"/>
  <c r="B1016" i="3" s="1"/>
  <c r="I6" i="5" s="1"/>
  <c r="N1006" i="3"/>
  <c r="C1020" i="3"/>
  <c r="B1010" i="3"/>
  <c r="E1014" i="3" s="1"/>
  <c r="T1030" i="3" s="1"/>
  <c r="B1009" i="3"/>
  <c r="G100" i="5" l="1"/>
  <c r="I1037" i="3"/>
  <c r="M1039" i="3"/>
  <c r="M1040" i="3" s="1"/>
  <c r="N1039" i="3" s="1"/>
  <c r="R1030" i="3"/>
  <c r="C80" i="5" s="1"/>
  <c r="B1011" i="3"/>
  <c r="R1029" i="3" s="1"/>
  <c r="C79" i="5" s="1"/>
  <c r="B1015" i="3"/>
  <c r="B1021" i="3" s="1"/>
  <c r="E80" i="5"/>
  <c r="B24" i="5"/>
  <c r="B1012" i="3"/>
  <c r="B1026" i="3" s="1"/>
  <c r="N1037" i="3"/>
  <c r="H101" i="5" s="1"/>
  <c r="I1039" i="3"/>
  <c r="I1040" i="3" s="1"/>
  <c r="J1039" i="3" s="1"/>
  <c r="I11" i="5"/>
  <c r="B1020" i="3"/>
  <c r="S1011" i="3"/>
  <c r="F15" i="5" s="1"/>
  <c r="B1017" i="3"/>
  <c r="I8" i="5" s="1"/>
  <c r="C1023" i="3"/>
  <c r="B1024" i="3"/>
  <c r="B1022" i="3"/>
  <c r="C1010" i="3"/>
  <c r="D1020" i="3" l="1"/>
  <c r="C1012" i="3"/>
  <c r="C1014" i="3" s="1"/>
  <c r="C1019" i="3"/>
  <c r="R1044" i="3"/>
  <c r="I7" i="5"/>
  <c r="Q1011" i="3"/>
  <c r="I12" i="5"/>
  <c r="N1044" i="3"/>
  <c r="G29" i="5" s="1"/>
  <c r="K1043" i="3"/>
  <c r="F28" i="5" s="1"/>
  <c r="J1043" i="3"/>
  <c r="I1014" i="3"/>
  <c r="C63" i="5" s="1"/>
  <c r="K43" i="5"/>
  <c r="B1023" i="3"/>
  <c r="B1025" i="3" s="1"/>
  <c r="S1044" i="3" s="1"/>
  <c r="B1018" i="3"/>
  <c r="P4" i="3"/>
  <c r="S4" i="3" s="1"/>
  <c r="P5" i="3"/>
  <c r="P6" i="3"/>
  <c r="P7" i="3"/>
  <c r="P8" i="3"/>
  <c r="P9" i="3"/>
  <c r="P10" i="3"/>
  <c r="P11" i="3"/>
  <c r="P12" i="3"/>
  <c r="C28" i="5" l="1"/>
  <c r="N1046" i="3"/>
  <c r="N1047" i="3" s="1"/>
  <c r="N1048" i="3" s="1"/>
  <c r="I18" i="5"/>
  <c r="D24" i="5"/>
  <c r="I17" i="5"/>
  <c r="C24" i="5"/>
  <c r="D15" i="5"/>
  <c r="Q1015" i="3"/>
  <c r="D20" i="5" s="1"/>
  <c r="Q12" i="3"/>
  <c r="R12" i="3" s="1"/>
  <c r="S12" i="3"/>
  <c r="Q11" i="3"/>
  <c r="R11" i="3" s="1"/>
  <c r="S11" i="3"/>
  <c r="Q10" i="3"/>
  <c r="R10" i="3" s="1"/>
  <c r="S10" i="3"/>
  <c r="Q9" i="3"/>
  <c r="R9" i="3" s="1"/>
  <c r="S9" i="3"/>
  <c r="Q8" i="3"/>
  <c r="R8" i="3" s="1"/>
  <c r="S8" i="3"/>
  <c r="Q7" i="3"/>
  <c r="R7" i="3" s="1"/>
  <c r="S7" i="3"/>
  <c r="Q6" i="3"/>
  <c r="R6" i="3" s="1"/>
  <c r="S6" i="3"/>
  <c r="Q5" i="3"/>
  <c r="R5" i="3" s="1"/>
  <c r="S5" i="3"/>
  <c r="S1004" i="3" s="1"/>
  <c r="S1005" i="3"/>
  <c r="C1021" i="3" s="1"/>
  <c r="S1006" i="3"/>
  <c r="C1024" i="3"/>
  <c r="B1014" i="3"/>
  <c r="B1013" i="3"/>
  <c r="P1004" i="3"/>
  <c r="P1005" i="3"/>
  <c r="P1006" i="3"/>
  <c r="Q4" i="3"/>
  <c r="N1053" i="3" l="1"/>
  <c r="N1050" i="3"/>
  <c r="J90" i="5"/>
  <c r="I1024" i="3"/>
  <c r="C1140" i="3"/>
  <c r="D1140" i="3"/>
  <c r="C1141" i="3"/>
  <c r="D1141" i="3"/>
  <c r="C1142" i="3"/>
  <c r="D1142" i="3"/>
  <c r="C1143" i="3"/>
  <c r="D1143" i="3"/>
  <c r="C1144" i="3"/>
  <c r="C1243" i="3" s="1"/>
  <c r="W1029" i="3" s="1"/>
  <c r="I79" i="5" s="1"/>
  <c r="D1144" i="3"/>
  <c r="D1243" i="3" s="1"/>
  <c r="X1029" i="3" s="1"/>
  <c r="J79" i="5" s="1"/>
  <c r="C1145" i="3"/>
  <c r="D1145" i="3"/>
  <c r="C1146" i="3"/>
  <c r="D1146" i="3"/>
  <c r="C1147" i="3"/>
  <c r="D1147" i="3"/>
  <c r="C1148" i="3"/>
  <c r="D1148" i="3"/>
  <c r="C1149" i="3"/>
  <c r="D1149" i="3"/>
  <c r="C1150" i="3"/>
  <c r="D1150" i="3"/>
  <c r="C1151" i="3"/>
  <c r="D1151" i="3"/>
  <c r="C1152" i="3"/>
  <c r="D1152" i="3"/>
  <c r="C1153" i="3"/>
  <c r="D1153" i="3"/>
  <c r="C1154" i="3"/>
  <c r="D1154" i="3"/>
  <c r="C1155" i="3"/>
  <c r="D1155" i="3"/>
  <c r="C1156" i="3"/>
  <c r="D1156" i="3"/>
  <c r="C1157" i="3"/>
  <c r="D1157" i="3"/>
  <c r="C1158" i="3"/>
  <c r="D1158" i="3"/>
  <c r="C1159" i="3"/>
  <c r="D1159" i="3"/>
  <c r="C1160" i="3"/>
  <c r="D1160" i="3"/>
  <c r="C1161" i="3"/>
  <c r="D1161" i="3"/>
  <c r="C1162" i="3"/>
  <c r="D1162" i="3"/>
  <c r="C1163" i="3"/>
  <c r="D1163" i="3"/>
  <c r="C1164" i="3"/>
  <c r="D1164" i="3"/>
  <c r="C1165" i="3"/>
  <c r="D1165" i="3"/>
  <c r="C1166" i="3"/>
  <c r="D1166" i="3"/>
  <c r="C1167" i="3"/>
  <c r="D1167" i="3"/>
  <c r="C1168" i="3"/>
  <c r="D1168" i="3"/>
  <c r="C1169" i="3"/>
  <c r="D1169" i="3"/>
  <c r="C1170" i="3"/>
  <c r="D1170" i="3"/>
  <c r="C1171" i="3"/>
  <c r="D1171" i="3"/>
  <c r="C1172" i="3"/>
  <c r="D1172" i="3"/>
  <c r="C1173" i="3"/>
  <c r="D1173" i="3"/>
  <c r="C1174" i="3"/>
  <c r="D1174" i="3"/>
  <c r="C1175" i="3"/>
  <c r="D1175" i="3"/>
  <c r="C1176" i="3"/>
  <c r="D1176" i="3"/>
  <c r="C1177" i="3"/>
  <c r="D1177" i="3"/>
  <c r="C1178" i="3"/>
  <c r="D1178" i="3"/>
  <c r="C1179" i="3"/>
  <c r="D1179" i="3"/>
  <c r="C1180" i="3"/>
  <c r="D1180" i="3"/>
  <c r="C1181" i="3"/>
  <c r="D1181" i="3"/>
  <c r="C1182" i="3"/>
  <c r="D1182" i="3"/>
  <c r="C1183" i="3"/>
  <c r="D1183" i="3"/>
  <c r="C1184" i="3"/>
  <c r="D1184" i="3"/>
  <c r="C1185" i="3"/>
  <c r="D1185" i="3"/>
  <c r="C1186" i="3"/>
  <c r="D1186" i="3"/>
  <c r="C1187" i="3"/>
  <c r="D1187" i="3"/>
  <c r="C1188" i="3"/>
  <c r="D1188" i="3"/>
  <c r="C1189" i="3"/>
  <c r="D1189" i="3"/>
  <c r="C1190" i="3"/>
  <c r="D1190" i="3"/>
  <c r="C1191" i="3"/>
  <c r="D1191" i="3"/>
  <c r="C1192" i="3"/>
  <c r="D1192" i="3"/>
  <c r="C1193" i="3"/>
  <c r="D1193" i="3"/>
  <c r="C1194" i="3"/>
  <c r="D1194" i="3"/>
  <c r="C1195" i="3"/>
  <c r="D1195" i="3"/>
  <c r="C1196" i="3"/>
  <c r="D1196" i="3"/>
  <c r="C1197" i="3"/>
  <c r="D1197" i="3"/>
  <c r="C1198" i="3"/>
  <c r="D1198" i="3"/>
  <c r="C1199" i="3"/>
  <c r="D1199" i="3"/>
  <c r="C1200" i="3"/>
  <c r="D1200" i="3"/>
  <c r="C1201" i="3"/>
  <c r="D1201" i="3"/>
  <c r="C1202" i="3"/>
  <c r="D1202" i="3"/>
  <c r="C1203" i="3"/>
  <c r="D1203" i="3"/>
  <c r="C1204" i="3"/>
  <c r="D1204" i="3"/>
  <c r="C1205" i="3"/>
  <c r="D1205" i="3"/>
  <c r="C1206" i="3"/>
  <c r="D1206" i="3"/>
  <c r="C1207" i="3"/>
  <c r="D1207" i="3"/>
  <c r="C1208" i="3"/>
  <c r="D1208" i="3"/>
  <c r="C1209" i="3"/>
  <c r="D1209" i="3"/>
  <c r="C1210" i="3"/>
  <c r="D1210" i="3"/>
  <c r="C1211" i="3"/>
  <c r="D1211" i="3"/>
  <c r="C1212" i="3"/>
  <c r="D1212" i="3"/>
  <c r="C1213" i="3"/>
  <c r="D1213" i="3"/>
  <c r="C1214" i="3"/>
  <c r="D1214" i="3"/>
  <c r="C1215" i="3"/>
  <c r="D1215" i="3"/>
  <c r="C1216" i="3"/>
  <c r="D1216" i="3"/>
  <c r="C1217" i="3"/>
  <c r="D1217" i="3"/>
  <c r="C1218" i="3"/>
  <c r="D1218" i="3"/>
  <c r="C1219" i="3"/>
  <c r="D1219" i="3"/>
  <c r="C1220" i="3"/>
  <c r="D1220" i="3"/>
  <c r="C1221" i="3"/>
  <c r="D1221" i="3"/>
  <c r="C1222" i="3"/>
  <c r="D1222" i="3"/>
  <c r="C1223" i="3"/>
  <c r="D1223" i="3"/>
  <c r="C1224" i="3"/>
  <c r="D1224" i="3"/>
  <c r="C1225" i="3"/>
  <c r="D1225" i="3"/>
  <c r="C1226" i="3"/>
  <c r="D1226" i="3"/>
  <c r="C1227" i="3"/>
  <c r="D1227" i="3"/>
  <c r="C1228" i="3"/>
  <c r="D1228" i="3"/>
  <c r="C1229" i="3"/>
  <c r="D1229" i="3"/>
  <c r="C1230" i="3"/>
  <c r="D1230" i="3"/>
  <c r="C1231" i="3"/>
  <c r="D1231" i="3"/>
  <c r="C1232" i="3"/>
  <c r="D1232" i="3"/>
  <c r="C1233" i="3"/>
  <c r="D1233" i="3"/>
  <c r="C1234" i="3"/>
  <c r="D1234" i="3"/>
  <c r="C1235" i="3"/>
  <c r="D1235" i="3"/>
  <c r="C1236" i="3"/>
  <c r="D1236" i="3"/>
  <c r="C1237" i="3"/>
  <c r="D1237" i="3"/>
  <c r="C1238" i="3"/>
  <c r="D1238" i="3"/>
  <c r="C1239" i="3"/>
  <c r="D1239" i="3"/>
  <c r="C1240" i="3"/>
  <c r="D1240" i="3"/>
  <c r="C1241" i="3"/>
  <c r="D1241" i="3"/>
  <c r="D1139" i="3"/>
  <c r="C1139" i="3"/>
  <c r="C1138" i="3"/>
  <c r="D1138" i="3"/>
  <c r="S1029" i="3"/>
  <c r="D79" i="5" s="1"/>
  <c r="M1024" i="3"/>
  <c r="M1025" i="3" s="1"/>
  <c r="N1024" i="3" s="1"/>
  <c r="C1031" i="3"/>
  <c r="D1031" i="3"/>
  <c r="C1032" i="3"/>
  <c r="D1032" i="3"/>
  <c r="C1033" i="3"/>
  <c r="D1033" i="3"/>
  <c r="C1034" i="3"/>
  <c r="D1034" i="3"/>
  <c r="C1035" i="3"/>
  <c r="C1134" i="3" s="1"/>
  <c r="W1030" i="3" s="1"/>
  <c r="I80" i="5" s="1"/>
  <c r="D1035" i="3"/>
  <c r="D1134" i="3" s="1"/>
  <c r="X1030" i="3" s="1"/>
  <c r="J80" i="5" s="1"/>
  <c r="C1036" i="3"/>
  <c r="D1036" i="3"/>
  <c r="C1037" i="3"/>
  <c r="D1037" i="3"/>
  <c r="C1038" i="3"/>
  <c r="D1038" i="3"/>
  <c r="C1039" i="3"/>
  <c r="D1039" i="3"/>
  <c r="C1040" i="3"/>
  <c r="D1040" i="3"/>
  <c r="C1041" i="3"/>
  <c r="D1041" i="3"/>
  <c r="C1042" i="3"/>
  <c r="D1042" i="3"/>
  <c r="C1043" i="3"/>
  <c r="D1043" i="3"/>
  <c r="C1044" i="3"/>
  <c r="D1044" i="3"/>
  <c r="C1045" i="3"/>
  <c r="D1045" i="3"/>
  <c r="C1046" i="3"/>
  <c r="D1046" i="3"/>
  <c r="C1047" i="3"/>
  <c r="D1047" i="3"/>
  <c r="C1048" i="3"/>
  <c r="D1048" i="3"/>
  <c r="C1049" i="3"/>
  <c r="D1049" i="3"/>
  <c r="C1050" i="3"/>
  <c r="D1050" i="3"/>
  <c r="C1051" i="3"/>
  <c r="D1051" i="3"/>
  <c r="C1052" i="3"/>
  <c r="D1052" i="3"/>
  <c r="C1053" i="3"/>
  <c r="D1053" i="3"/>
  <c r="C1054" i="3"/>
  <c r="D1054" i="3"/>
  <c r="C1055" i="3"/>
  <c r="D1055" i="3"/>
  <c r="C1056" i="3"/>
  <c r="D1056" i="3"/>
  <c r="C1057" i="3"/>
  <c r="D1057" i="3"/>
  <c r="C1058" i="3"/>
  <c r="D1058" i="3"/>
  <c r="C1059" i="3"/>
  <c r="D1059" i="3"/>
  <c r="C1060" i="3"/>
  <c r="D1060" i="3"/>
  <c r="C1061" i="3"/>
  <c r="D1061" i="3"/>
  <c r="C1062" i="3"/>
  <c r="D1062" i="3"/>
  <c r="C1063" i="3"/>
  <c r="D1063" i="3"/>
  <c r="C1064" i="3"/>
  <c r="D1064" i="3"/>
  <c r="C1065" i="3"/>
  <c r="D1065" i="3"/>
  <c r="C1066" i="3"/>
  <c r="D1066" i="3"/>
  <c r="C1067" i="3"/>
  <c r="D1067" i="3"/>
  <c r="C1068" i="3"/>
  <c r="D1068" i="3"/>
  <c r="C1069" i="3"/>
  <c r="D1069" i="3"/>
  <c r="C1070" i="3"/>
  <c r="D1070" i="3"/>
  <c r="C1071" i="3"/>
  <c r="D1071" i="3"/>
  <c r="C1072" i="3"/>
  <c r="D1072" i="3"/>
  <c r="C1073" i="3"/>
  <c r="D1073" i="3"/>
  <c r="C1074" i="3"/>
  <c r="D1074" i="3"/>
  <c r="C1075" i="3"/>
  <c r="D1075" i="3"/>
  <c r="C1076" i="3"/>
  <c r="D1076" i="3"/>
  <c r="C1077" i="3"/>
  <c r="D1077" i="3"/>
  <c r="C1078" i="3"/>
  <c r="D1078" i="3"/>
  <c r="C1079" i="3"/>
  <c r="D1079" i="3"/>
  <c r="C1080" i="3"/>
  <c r="D1080" i="3"/>
  <c r="C1081" i="3"/>
  <c r="D1081" i="3"/>
  <c r="C1082" i="3"/>
  <c r="D1082" i="3"/>
  <c r="C1083" i="3"/>
  <c r="D1083" i="3"/>
  <c r="C1084" i="3"/>
  <c r="D1084" i="3"/>
  <c r="C1085" i="3"/>
  <c r="D1085" i="3"/>
  <c r="C1086" i="3"/>
  <c r="D1086" i="3"/>
  <c r="C1087" i="3"/>
  <c r="D1087" i="3"/>
  <c r="C1088" i="3"/>
  <c r="D1088" i="3"/>
  <c r="C1089" i="3"/>
  <c r="D1089" i="3"/>
  <c r="C1090" i="3"/>
  <c r="D1090" i="3"/>
  <c r="C1091" i="3"/>
  <c r="D1091" i="3"/>
  <c r="C1092" i="3"/>
  <c r="D1092" i="3"/>
  <c r="C1093" i="3"/>
  <c r="D1093" i="3"/>
  <c r="C1094" i="3"/>
  <c r="D1094" i="3"/>
  <c r="C1095" i="3"/>
  <c r="D1095" i="3"/>
  <c r="C1096" i="3"/>
  <c r="D1096" i="3"/>
  <c r="C1097" i="3"/>
  <c r="D1097" i="3"/>
  <c r="C1098" i="3"/>
  <c r="D1098" i="3"/>
  <c r="C1099" i="3"/>
  <c r="D1099" i="3"/>
  <c r="C1100" i="3"/>
  <c r="D1100" i="3"/>
  <c r="C1101" i="3"/>
  <c r="D1101" i="3"/>
  <c r="C1102" i="3"/>
  <c r="D1102" i="3"/>
  <c r="C1103" i="3"/>
  <c r="D1103" i="3"/>
  <c r="C1104" i="3"/>
  <c r="D1104" i="3"/>
  <c r="C1105" i="3"/>
  <c r="D1105" i="3"/>
  <c r="C1106" i="3"/>
  <c r="D1106" i="3"/>
  <c r="C1107" i="3"/>
  <c r="D1107" i="3"/>
  <c r="C1108" i="3"/>
  <c r="D1108" i="3"/>
  <c r="C1109" i="3"/>
  <c r="D1109" i="3"/>
  <c r="C1110" i="3"/>
  <c r="D1110" i="3"/>
  <c r="C1111" i="3"/>
  <c r="D1111" i="3"/>
  <c r="C1112" i="3"/>
  <c r="D1112" i="3"/>
  <c r="C1113" i="3"/>
  <c r="D1113" i="3"/>
  <c r="C1114" i="3"/>
  <c r="D1114" i="3"/>
  <c r="C1115" i="3"/>
  <c r="D1115" i="3"/>
  <c r="C1116" i="3"/>
  <c r="D1116" i="3"/>
  <c r="C1117" i="3"/>
  <c r="D1117" i="3"/>
  <c r="C1118" i="3"/>
  <c r="D1118" i="3"/>
  <c r="C1119" i="3"/>
  <c r="D1119" i="3"/>
  <c r="C1120" i="3"/>
  <c r="D1120" i="3"/>
  <c r="C1121" i="3"/>
  <c r="D1121" i="3"/>
  <c r="C1122" i="3"/>
  <c r="D1122" i="3"/>
  <c r="C1123" i="3"/>
  <c r="D1123" i="3"/>
  <c r="C1124" i="3"/>
  <c r="D1124" i="3"/>
  <c r="C1125" i="3"/>
  <c r="D1125" i="3"/>
  <c r="C1126" i="3"/>
  <c r="D1126" i="3"/>
  <c r="C1127" i="3"/>
  <c r="D1127" i="3"/>
  <c r="C1128" i="3"/>
  <c r="D1128" i="3"/>
  <c r="C1129" i="3"/>
  <c r="D1129" i="3"/>
  <c r="C1130" i="3"/>
  <c r="D1130" i="3"/>
  <c r="C1131" i="3"/>
  <c r="D1131" i="3"/>
  <c r="C1132" i="3"/>
  <c r="D1132" i="3"/>
  <c r="D1030" i="3"/>
  <c r="C1030" i="3"/>
  <c r="D1029" i="3"/>
  <c r="C1029" i="3"/>
  <c r="S1030" i="3"/>
  <c r="D80" i="5" s="1"/>
  <c r="K49" i="5"/>
  <c r="I1030" i="3"/>
  <c r="M1030" i="3"/>
  <c r="M1031" i="3" s="1"/>
  <c r="N1030" i="3" s="1"/>
  <c r="I1012" i="3"/>
  <c r="K45" i="5"/>
  <c r="Q1004" i="3"/>
  <c r="Q1005" i="3"/>
  <c r="Q1006" i="3"/>
  <c r="R4" i="3"/>
  <c r="D100" i="5" l="1"/>
  <c r="O1050" i="3"/>
  <c r="E100" i="5" s="1"/>
  <c r="O1047" i="3"/>
  <c r="J1052" i="3"/>
  <c r="E98" i="5" s="1"/>
  <c r="B102" i="5"/>
  <c r="K1049" i="3"/>
  <c r="S1012" i="3"/>
  <c r="I1031" i="3"/>
  <c r="J1030" i="3" s="1"/>
  <c r="G16" i="5" s="1"/>
  <c r="U1030" i="3"/>
  <c r="F16" i="5" s="1"/>
  <c r="Q1012" i="3"/>
  <c r="I1025" i="3"/>
  <c r="J1024" i="3" s="1"/>
  <c r="E16" i="5" s="1"/>
  <c r="U1029" i="3"/>
  <c r="C61" i="5"/>
  <c r="L1012" i="3"/>
  <c r="R1004" i="3"/>
  <c r="R1005" i="3"/>
  <c r="R1006" i="3"/>
  <c r="G95" i="5" l="1"/>
  <c r="J100" i="5"/>
  <c r="G79" i="5"/>
  <c r="D16" i="5"/>
  <c r="R1012" i="3"/>
  <c r="V1029" i="3"/>
  <c r="R1032" i="3"/>
  <c r="S1032" i="3" s="1"/>
  <c r="G80" i="5"/>
  <c r="T1012" i="3"/>
  <c r="V1030" i="3"/>
  <c r="E61" i="5"/>
  <c r="C1022" i="3"/>
  <c r="C1018" i="3"/>
  <c r="F17" i="5" l="1"/>
  <c r="R1035" i="3"/>
  <c r="D84" i="5" s="1"/>
  <c r="H79" i="5"/>
  <c r="D17" i="5"/>
  <c r="J83" i="5"/>
  <c r="H80" i="5"/>
  <c r="D83" i="5"/>
  <c r="I1013" i="3"/>
  <c r="K41" i="5"/>
  <c r="C62" i="5" l="1"/>
  <c r="L1013" i="3"/>
  <c r="E62" i="5" l="1"/>
  <c r="M1012" i="3"/>
  <c r="N1012" i="3" s="1"/>
  <c r="I1016" i="3" l="1"/>
  <c r="J1016" i="3" s="1"/>
  <c r="D67" i="5"/>
  <c r="G61" i="5"/>
  <c r="I1019" i="3"/>
  <c r="E67" i="5" l="1"/>
  <c r="E83" i="5"/>
  <c r="D68" i="5"/>
  <c r="J67" i="5"/>
  <c r="H61" i="5"/>
</calcChain>
</file>

<file path=xl/sharedStrings.xml><?xml version="1.0" encoding="utf-8"?>
<sst xmlns="http://schemas.openxmlformats.org/spreadsheetml/2006/main" count="285" uniqueCount="218">
  <si>
    <t>การกำหนดตัวแปร</t>
  </si>
  <si>
    <r>
      <t xml:space="preserve">ใส่ข้อมูลที่นี่
</t>
    </r>
    <r>
      <rPr>
        <b/>
        <sz val="16"/>
        <color rgb="FF0000FF"/>
        <rFont val="Symbol"/>
        <family val="1"/>
        <charset val="2"/>
      </rPr>
      <t>ß</t>
    </r>
  </si>
  <si>
    <t>ตัวแปรตาม 
Dependent Variable:</t>
  </si>
  <si>
    <t>ปัจจัย/ตัวแปรอิสระ 
Factor:</t>
  </si>
  <si>
    <t xml:space="preserve"> </t>
  </si>
  <si>
    <t>ชุดโปรแกรมช่วยการวิเคราะห์งานวิจัยทางการศึกษา</t>
  </si>
  <si>
    <t>คำแนะนำในการใช้งาน</t>
  </si>
  <si>
    <t xml:space="preserve">              โดยมีขั้นตอนการใช้ ดังต่อไปนี้ </t>
  </si>
  <si>
    <t xml:space="preserve">               4.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</si>
  <si>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5. ให้บันทึกเป็นแฟ้มข้อมูลในชื่อใหม่ตามต้องการ </t>
  </si>
  <si>
    <t>n</t>
  </si>
  <si>
    <t>รวม</t>
  </si>
  <si>
    <t>เฉลี่ย</t>
  </si>
  <si>
    <t>SD</t>
  </si>
  <si>
    <t>SE</t>
  </si>
  <si>
    <t>ข้อมูลที่</t>
  </si>
  <si>
    <t>คะแนนสอบปลายภาค</t>
  </si>
  <si>
    <t>คะแนนเก็บ</t>
  </si>
  <si>
    <t>กรอกข้อมูล</t>
  </si>
  <si>
    <t>Y</t>
  </si>
  <si>
    <t>X</t>
  </si>
  <si>
    <t>XY</t>
  </si>
  <si>
    <t>b</t>
  </si>
  <si>
    <t>a</t>
  </si>
  <si>
    <t>r</t>
  </si>
  <si>
    <t>count</t>
  </si>
  <si>
    <t xml:space="preserve"> +</t>
  </si>
  <si>
    <t>SSR</t>
  </si>
  <si>
    <t>SSE</t>
  </si>
  <si>
    <t>SST</t>
  </si>
  <si>
    <t>t distribution critical values</t>
  </si>
  <si>
    <t>df</t>
  </si>
  <si>
    <t>inf.</t>
  </si>
  <si>
    <t>source: http://www.union.edu/PUBLIC/BIODEPT/t.html</t>
  </si>
  <si>
    <r>
      <t>H</t>
    </r>
    <r>
      <rPr>
        <vertAlign val="subscript"/>
        <sz val="16"/>
        <color theme="1"/>
        <rFont val="Angsana New"/>
        <family val="2"/>
        <charset val="222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</si>
  <si>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</si>
  <si>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t>F</t>
  </si>
  <si>
    <t>Sig.</t>
  </si>
  <si>
    <t>t</t>
  </si>
  <si>
    <t xml:space="preserve">     จากผลการวิเคราะห์ค่า F-test =   </t>
  </si>
  <si>
    <t xml:space="preserve">Sig. = </t>
  </si>
  <si>
    <t>จากความสัมพันธ์เชิงเส้น คือ</t>
  </si>
  <si>
    <t>คำนวณหาค่า a และ b ได้จากสูตร</t>
  </si>
  <si>
    <r>
      <t>SS</t>
    </r>
    <r>
      <rPr>
        <vertAlign val="subscript"/>
        <sz val="16"/>
        <color theme="1"/>
        <rFont val="Angsana New"/>
        <family val="1"/>
      </rPr>
      <t xml:space="preserve">xx </t>
    </r>
    <r>
      <rPr>
        <sz val="16"/>
        <color theme="1"/>
        <rFont val="Angsana New"/>
        <family val="1"/>
      </rPr>
      <t>=</t>
    </r>
  </si>
  <si>
    <r>
      <t>SS</t>
    </r>
    <r>
      <rPr>
        <vertAlign val="subscript"/>
        <sz val="16"/>
        <color theme="1"/>
        <rFont val="Angsana New"/>
        <family val="1"/>
      </rPr>
      <t xml:space="preserve">xy </t>
    </r>
    <r>
      <rPr>
        <sz val="16"/>
        <color theme="1"/>
        <rFont val="Angsana New"/>
        <family val="1"/>
      </rPr>
      <t>=</t>
    </r>
  </si>
  <si>
    <r>
      <t>SS</t>
    </r>
    <r>
      <rPr>
        <vertAlign val="subscript"/>
        <sz val="16"/>
        <color theme="1"/>
        <rFont val="Angsana New"/>
        <family val="1"/>
      </rPr>
      <t xml:space="preserve">yy </t>
    </r>
    <r>
      <rPr>
        <sz val="16"/>
        <color theme="1"/>
        <rFont val="Angsana New"/>
        <family val="1"/>
      </rPr>
      <t>=</t>
    </r>
  </si>
  <si>
    <t xml:space="preserve">      b =</t>
  </si>
  <si>
    <t xml:space="preserve">      a =</t>
  </si>
  <si>
    <r>
      <t>ถ้าค่า X</t>
    </r>
    <r>
      <rPr>
        <vertAlign val="subscript"/>
        <sz val="16"/>
        <color theme="1"/>
        <rFont val="Angsana New"/>
        <family val="1"/>
      </rPr>
      <t xml:space="preserve">i </t>
    </r>
    <r>
      <rPr>
        <sz val="16"/>
        <color theme="1"/>
        <rFont val="Angsana New"/>
        <family val="2"/>
        <charset val="222"/>
      </rPr>
      <t>=</t>
    </r>
  </si>
  <si>
    <t>จะได้</t>
  </si>
  <si>
    <t>ในการประมาณค่า</t>
  </si>
  <si>
    <t>ด้วย</t>
  </si>
  <si>
    <t>จะเกิดค่าความคลาดเคลื่อน คือ</t>
  </si>
  <si>
    <t>ค่าประมาณความแปรปรวน คือ</t>
  </si>
  <si>
    <t>ค่าประมาณของค่าแปรปรวน b คือ</t>
  </si>
  <si>
    <t>หรือ</t>
  </si>
  <si>
    <t>ตามสมมติฐานด้านล่างนี้</t>
  </si>
  <si>
    <t xml:space="preserve">การทดสอบความแปรปรวนแบบมีปัจจัยเดียว จึงใช้ค่าสถิติ F - Test  ของ One - Way ANOVA </t>
  </si>
  <si>
    <t xml:space="preserve">ในการทดสอบความสัมพันธ์ </t>
  </si>
  <si>
    <t>หรือ Y และ X ไม่มีความสัมพันธ์ในรูปเส้นตรง</t>
  </si>
  <si>
    <t>หรือ Y และ X มีความสัมพันธ์ในรูปเส้นตรง</t>
  </si>
  <si>
    <t>ANOVA</t>
  </si>
  <si>
    <t>Sum of Squares</t>
  </si>
  <si>
    <t>Mean Square</t>
  </si>
  <si>
    <t>Total</t>
  </si>
  <si>
    <t>n-1 =</t>
  </si>
  <si>
    <t>Regression</t>
  </si>
  <si>
    <t>Residual</t>
  </si>
  <si>
    <t>Model</t>
  </si>
  <si>
    <t>ค่าแปรปรวนของค่าความคลาดเคลื่อน คือ</t>
  </si>
  <si>
    <t>ค่าแปรปรวนของ Y คือ</t>
  </si>
  <si>
    <t>ค่าแปรปรวนของ Y จากอิทธิพลของ X คือ</t>
  </si>
  <si>
    <t>SST =</t>
  </si>
  <si>
    <t>SSE =</t>
  </si>
  <si>
    <t>SSR =</t>
  </si>
  <si>
    <r>
      <t>S</t>
    </r>
    <r>
      <rPr>
        <vertAlign val="subscript"/>
        <sz val="16"/>
        <color theme="1"/>
        <rFont val="Angsana New"/>
        <family val="1"/>
      </rPr>
      <t>b</t>
    </r>
    <r>
      <rPr>
        <sz val="16"/>
        <color theme="1"/>
        <rFont val="Angsana New"/>
        <family val="2"/>
        <charset val="222"/>
      </rPr>
      <t xml:space="preserve"> =</t>
    </r>
  </si>
  <si>
    <t>b. Dependent Variable:</t>
  </si>
  <si>
    <t>ยอมรับสมมติฐาน แสดงว่า Y และ X ไม่มีความสัมพันธ์ในรูปเส้นตรง</t>
  </si>
  <si>
    <t>ปฏิเสธสมมติฐาน แสดงว่า Y และ X มีความสัมพันธ์ในรูปเส้นตรง</t>
  </si>
  <si>
    <t>จึงสรุปว่า</t>
  </si>
  <si>
    <t>โดยปฏิเสธสมมติฐานเมื่อ F-test มากกว่า F-table</t>
  </si>
  <si>
    <t>F-table =</t>
  </si>
  <si>
    <t>จึงสรุปผลการทดสอบ คือ</t>
  </si>
  <si>
    <t>F-test =</t>
  </si>
  <si>
    <r>
      <t>F-distribution, 5% Table For fixed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, 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 xml:space="preserve"> the tabulated value is the number f = F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;df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>(0.05)</t>
    </r>
  </si>
  <si>
    <t>df 1</t>
  </si>
  <si>
    <t>df 2</t>
  </si>
  <si>
    <t>≤</t>
  </si>
  <si>
    <t>&gt;</t>
  </si>
  <si>
    <t>t-test =</t>
  </si>
  <si>
    <t>p =</t>
  </si>
  <si>
    <t>(2 tails)</t>
  </si>
  <si>
    <t>z-test =</t>
  </si>
  <si>
    <t>n&gt;30</t>
  </si>
  <si>
    <t>n&lt;=30</t>
  </si>
  <si>
    <t>การทดสอบสมมติฐานเกี่ยวกับสัมประสิทธิ์สหสัมพันธ์</t>
  </si>
  <si>
    <t xml:space="preserve">การทดสอบสมมติฐานเกี่ยวกับสัมประสิทธิ์การถดถอย </t>
  </si>
  <si>
    <t xml:space="preserve">การทดสอบสมมติฐานเกี่ยวกับสัมประสิทธิ์การถดถอยโดยใช้การวิเคราะห์ความแปรปรวน </t>
  </si>
  <si>
    <t>r =</t>
  </si>
  <si>
    <r>
      <t>R</t>
    </r>
    <r>
      <rPr>
        <vertAlign val="superscript"/>
        <sz val="16"/>
        <color theme="1"/>
        <rFont val="Angsana New"/>
        <family val="1"/>
      </rPr>
      <t xml:space="preserve">2 </t>
    </r>
    <r>
      <rPr>
        <sz val="16"/>
        <color theme="1"/>
        <rFont val="Angsana New"/>
        <family val="1"/>
      </rPr>
      <t>=</t>
    </r>
  </si>
  <si>
    <r>
      <t>r</t>
    </r>
    <r>
      <rPr>
        <vertAlign val="superscript"/>
        <sz val="16"/>
        <color theme="1"/>
        <rFont val="Angsana New"/>
        <family val="1"/>
      </rPr>
      <t xml:space="preserve">2 </t>
    </r>
    <r>
      <rPr>
        <sz val="16"/>
        <color theme="1"/>
        <rFont val="Angsana New"/>
        <family val="1"/>
      </rPr>
      <t>=</t>
    </r>
  </si>
  <si>
    <t>ตัวแปรอิสระสามารถอธิบายการเปลี่ยนแปลงของตัวแปรตามได้</t>
  </si>
  <si>
    <r>
      <t>สัมประสิทธิ์การตัดสินใจ (r</t>
    </r>
    <r>
      <rPr>
        <vertAlign val="superscript"/>
        <sz val="16"/>
        <color theme="1"/>
        <rFont val="Angsana New"/>
        <family val="2"/>
        <charset val="222"/>
      </rPr>
      <t>2</t>
    </r>
    <r>
      <rPr>
        <sz val="16"/>
        <color theme="1"/>
        <rFont val="Angsana New"/>
        <family val="2"/>
        <charset val="222"/>
      </rPr>
      <t xml:space="preserve"> or R</t>
    </r>
    <r>
      <rPr>
        <vertAlign val="superscript"/>
        <sz val="16"/>
        <color theme="1"/>
        <rFont val="Angsana New"/>
        <family val="2"/>
        <charset val="222"/>
      </rPr>
      <t>2</t>
    </r>
    <r>
      <rPr>
        <sz val="16"/>
        <color theme="1"/>
        <rFont val="Angsana New"/>
        <family val="2"/>
        <charset val="222"/>
      </rPr>
      <t>)</t>
    </r>
  </si>
  <si>
    <t>ไม่มีความสัมพันธ์กัน</t>
  </si>
  <si>
    <t xml:space="preserve">   ซึ่งประมาณด้วยสมการถดถอยเชิงเส้น ได้ดังนี้</t>
  </si>
  <si>
    <t>R</t>
  </si>
  <si>
    <t>R Square</t>
  </si>
  <si>
    <t>Adjusted R Square</t>
  </si>
  <si>
    <t>Std.Error of the Estimate</t>
  </si>
  <si>
    <t>S =</t>
  </si>
  <si>
    <t>Model Summary</t>
  </si>
  <si>
    <t>a. Predictors: (Constant),</t>
  </si>
  <si>
    <t>&lt;= ให้กรอกตัวเลขที่ต้องการคำนวณหา</t>
  </si>
  <si>
    <t>Coefficients</t>
  </si>
  <si>
    <t>(Constant)</t>
  </si>
  <si>
    <t>Unstandardized Coefficients</t>
  </si>
  <si>
    <t>Standardized Coefficients</t>
  </si>
  <si>
    <t>Beta</t>
  </si>
  <si>
    <t>B</t>
  </si>
  <si>
    <t>Std.Error</t>
  </si>
  <si>
    <t>95% Confidence Interval for B</t>
  </si>
  <si>
    <t>Lower Bound</t>
  </si>
  <si>
    <t>Upper Bound</t>
  </si>
  <si>
    <t>t-test.05/2</t>
  </si>
  <si>
    <t>upper</t>
  </si>
  <si>
    <t>lower</t>
  </si>
  <si>
    <t>การประมาณค่าแบบช่วงของ b</t>
  </si>
  <si>
    <t>การประมาณค่าแบบช่วงของ a</t>
  </si>
  <si>
    <t>a. Dependent Variable:</t>
  </si>
  <si>
    <t>t-table =</t>
  </si>
  <si>
    <t xml:space="preserve">     จากผลการวิเคราะห์ค่า t-test =   </t>
  </si>
  <si>
    <t>df = n-k-1 =</t>
  </si>
  <si>
    <t>k =</t>
  </si>
  <si>
    <t>ปฏิเสธสมมติฐาน แสดงว่าตัวแปรอิสระ (X) มีความสัมพันธ์กับตัวแปรตาม (Y)</t>
  </si>
  <si>
    <t>ยอมรับสมมติฐาน แสดงว่าตัวแปรอิสระ (X) ไม่มีความสัมพันธ์กับตัวแปรตาม (Y)</t>
  </si>
  <si>
    <t xml:space="preserve">โดยปฏิเสธสมมติฐานเมื่อ t-test มากกว่า t-table </t>
  </si>
  <si>
    <t>การประมาณค่าความแปรปรวนของสมการถดถอยอย่างง่าย ได้ดังนี้</t>
  </si>
  <si>
    <t>ดังนั้นได้สมการถดถอยอย่างง่าย คือ</t>
  </si>
  <si>
    <t>t-test</t>
  </si>
  <si>
    <t>p-value</t>
  </si>
  <si>
    <t>t-table</t>
  </si>
  <si>
    <t>การทดสอบสมมติฐานเกี่ยวกับสัมประสิทธิ์สหสัมพันธ์ ใช้ค่าสถิติ t - test ตามสมมติฐานด้านล่างนี้</t>
  </si>
  <si>
    <t>การทดสอบสมมติฐานเกี่ยวกับสัมประสิทธิ์การถดถอย  ใช้ค่าสถิติ t - test ตามสมมติฐานด้านล่างนี้</t>
  </si>
  <si>
    <t>X1</t>
  </si>
  <si>
    <t>Pearson Correalations</t>
  </si>
  <si>
    <t>Correalations</t>
  </si>
  <si>
    <t>N</t>
  </si>
  <si>
    <t>Sig.(2-tailed)</t>
  </si>
  <si>
    <t>.</t>
  </si>
  <si>
    <t>beta =</t>
  </si>
  <si>
    <t>V (r) =</t>
  </si>
  <si>
    <t>t =</t>
  </si>
  <si>
    <t>p=</t>
  </si>
  <si>
    <t>หรือตัวแปรอิสระ (X) ไม่มีความสัมพันธ์กับตัวแปรตาม (Y)</t>
  </si>
  <si>
    <t>หรือตัวแปรอิสระ (X) มีความสัมพันธ์กับตัวแปรตาม (Y)</t>
  </si>
  <si>
    <t>และ</t>
  </si>
  <si>
    <t>จึงสรุปผลการทดสอบ คือ ตัวแปรอิสระ (X) มีความสัมพันธ์กับตัวแปรตาม (Y)</t>
  </si>
  <si>
    <t>ในทิศทางเดียวกัน</t>
  </si>
  <si>
    <t>แสดงว่าสัมประสิทธิ์สหสัมพันธ์มีความสัมพันธ์</t>
  </si>
  <si>
    <t>ในทิศทางตรงกันข้ามกัน</t>
  </si>
  <si>
    <t>โปรแกรมช่วยวิเคราะห์การถดถอย (Regression Analysis)
กรณีวิเคราะห์การถดถอยอย่างง่าย   (Simple Regression)</t>
  </si>
  <si>
    <t xml:space="preserve">               1. ข้อมูลที่กรอกให้มีจำนวนเท่ากัน และต้องติดกัน ไม่เว้นช่องว่างไว้</t>
  </si>
  <si>
    <t xml:space="preserve">               2. ได้ใช้สถิติ t-test ในการทดสอบสัมประสิทธิ์การถดถอยและสัมประสิทธิ์สหสัมพันธ์ ทุกขนาดตัวอย่าง</t>
  </si>
  <si>
    <r>
      <t>R</t>
    </r>
    <r>
      <rPr>
        <vertAlign val="superscript"/>
        <sz val="14"/>
        <color theme="1"/>
        <rFont val="Angsana New"/>
        <family val="2"/>
        <charset val="222"/>
      </rPr>
      <t xml:space="preserve">2 </t>
    </r>
    <r>
      <rPr>
        <sz val="14"/>
        <color theme="1"/>
        <rFont val="Angsana New"/>
        <family val="2"/>
        <charset val="222"/>
      </rPr>
      <t xml:space="preserve"> =</t>
    </r>
  </si>
  <si>
    <r>
      <t>Adjust R</t>
    </r>
    <r>
      <rPr>
        <vertAlign val="superscript"/>
        <sz val="14"/>
        <color theme="1"/>
        <rFont val="Angsana New"/>
        <family val="2"/>
        <charset val="222"/>
      </rPr>
      <t xml:space="preserve">2 </t>
    </r>
    <r>
      <rPr>
        <sz val="14"/>
        <color theme="1"/>
        <rFont val="Angsana New"/>
        <family val="2"/>
        <charset val="222"/>
      </rPr>
      <t>=</t>
    </r>
  </si>
  <si>
    <r>
      <t>X</t>
    </r>
    <r>
      <rPr>
        <vertAlign val="subscript"/>
        <sz val="16"/>
        <color theme="1"/>
        <rFont val="Angsana New"/>
        <family val="1"/>
      </rPr>
      <t>1</t>
    </r>
  </si>
  <si>
    <t>K*L</t>
  </si>
  <si>
    <t>e = error</t>
  </si>
  <si>
    <t>Y estimate</t>
  </si>
  <si>
    <t>Yi = a+bXi</t>
  </si>
  <si>
    <t>Y estimate =</t>
  </si>
  <si>
    <t>H0 :</t>
  </si>
  <si>
    <t>H1 :</t>
  </si>
  <si>
    <r>
      <t xml:space="preserve">               โปรแกรมช่วยวิเคราะห์การถดถอย (Regression Analysis) กรณีวิเคราะห์การถดถอยอย่างง่าย   (Simple Regression) นี้ จะช่วยวิเคราะห์ความสัมพันธ์ระหว่างตัวแปรอิสระ 1 ตัว กับตัวแปรตาม ในรูปเส้นตรง และทดสอบสมมติฐานเกี่ยวกับความสัมพันธ์ของการถดถอยและสัมประสิทธิ์สหสัมพันธ์ </t>
    </r>
    <r>
      <rPr>
        <sz val="16"/>
        <color rgb="FF421C5E"/>
        <rFont val="Angsana New"/>
        <family val="1"/>
      </rPr>
      <t xml:space="preserve">ซึ่งมีข้อจำกัด ดังนี้ </t>
    </r>
  </si>
  <si>
    <r>
      <t xml:space="preserve">               1. ที่</t>
    </r>
    <r>
      <rPr>
        <b/>
        <sz val="16"/>
        <color rgb="FFFF0000"/>
        <rFont val="Angsana New"/>
        <family val="1"/>
      </rPr>
      <t>แผ่นงานกำหนดตัวแปร</t>
    </r>
    <r>
      <rPr>
        <sz val="16"/>
        <rFont val="Angsana New"/>
        <family val="2"/>
        <charset val="222"/>
      </rPr>
      <t xml:space="preserve"> ให้กำหนดชื่อตัวแปรตาม และตัวแปรอิสระให้ครบถ้วน </t>
    </r>
  </si>
  <si>
    <r>
      <t xml:space="preserve">               2.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ให้กรอกข้อมูลใหม่ลงในตารางให้ครบถ้วน  </t>
    </r>
  </si>
  <si>
    <r>
      <t xml:space="preserve">               3.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>แผ่นงานผลวิเคราะห์</t>
    </r>
    <r>
      <rPr>
        <sz val="16"/>
        <rFont val="Angsana New"/>
        <family val="2"/>
        <charset val="222"/>
      </rPr>
      <t xml:space="preserve"> </t>
    </r>
  </si>
  <si>
    <t xml:space="preserve"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 </t>
  </si>
  <si>
    <t>email: saksit2500@gmail.com; saksit2500@hotmail.com; saksit2500@yahoo.com</t>
  </si>
  <si>
    <r>
      <t>X</t>
    </r>
    <r>
      <rPr>
        <vertAlign val="superscript"/>
        <sz val="14"/>
        <color theme="0"/>
        <rFont val="Angsana New"/>
        <family val="1"/>
      </rPr>
      <t>2</t>
    </r>
  </si>
  <si>
    <r>
      <t>Y</t>
    </r>
    <r>
      <rPr>
        <vertAlign val="superscript"/>
        <sz val="14"/>
        <color theme="0"/>
        <rFont val="Angsana New"/>
        <family val="1"/>
      </rPr>
      <t>2</t>
    </r>
  </si>
  <si>
    <r>
      <t>Xi - X</t>
    </r>
    <r>
      <rPr>
        <vertAlign val="subscript"/>
        <sz val="14"/>
        <color theme="0"/>
        <rFont val="Angsana New"/>
        <family val="1"/>
      </rPr>
      <t>mean</t>
    </r>
  </si>
  <si>
    <r>
      <t>Yi - Y</t>
    </r>
    <r>
      <rPr>
        <vertAlign val="subscript"/>
        <sz val="14"/>
        <color theme="0"/>
        <rFont val="Angsana New"/>
        <family val="1"/>
      </rPr>
      <t>mean</t>
    </r>
  </si>
  <si>
    <r>
      <t>K</t>
    </r>
    <r>
      <rPr>
        <vertAlign val="superscript"/>
        <sz val="14"/>
        <color theme="0"/>
        <rFont val="Angsana New"/>
        <family val="1"/>
      </rPr>
      <t>2</t>
    </r>
  </si>
  <si>
    <r>
      <t>L</t>
    </r>
    <r>
      <rPr>
        <vertAlign val="superscript"/>
        <sz val="14"/>
        <color theme="0"/>
        <rFont val="Angsana New"/>
        <family val="1"/>
      </rPr>
      <t>2</t>
    </r>
  </si>
  <si>
    <r>
      <t>(Y-Y</t>
    </r>
    <r>
      <rPr>
        <vertAlign val="subscript"/>
        <sz val="14"/>
        <color theme="0"/>
        <rFont val="Angsana New"/>
        <family val="1"/>
      </rPr>
      <t>estimate</t>
    </r>
    <r>
      <rPr>
        <sz val="14"/>
        <color theme="0"/>
        <rFont val="Angsana New"/>
        <family val="2"/>
        <charset val="222"/>
      </rPr>
      <t>)</t>
    </r>
    <r>
      <rPr>
        <vertAlign val="superscript"/>
        <sz val="14"/>
        <color theme="0"/>
        <rFont val="Angsana New"/>
        <family val="1"/>
      </rPr>
      <t>2</t>
    </r>
  </si>
  <si>
    <r>
      <t>(Y-Y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2"/>
        <charset val="222"/>
      </rPr>
      <t>)</t>
    </r>
    <r>
      <rPr>
        <vertAlign val="superscript"/>
        <sz val="14"/>
        <color theme="0"/>
        <rFont val="Angsana New"/>
        <family val="1"/>
      </rPr>
      <t>2</t>
    </r>
  </si>
  <si>
    <r>
      <t xml:space="preserve">Yi = </t>
    </r>
    <r>
      <rPr>
        <sz val="16"/>
        <color theme="0"/>
        <rFont val="Symbol"/>
        <family val="1"/>
        <charset val="2"/>
      </rPr>
      <t>b</t>
    </r>
    <r>
      <rPr>
        <vertAlign val="subscript"/>
        <sz val="16"/>
        <color theme="0"/>
        <rFont val="Symbol"/>
        <family val="1"/>
        <charset val="2"/>
      </rPr>
      <t>0</t>
    </r>
    <r>
      <rPr>
        <sz val="16"/>
        <color theme="0"/>
        <rFont val="Symbol"/>
        <family val="1"/>
        <charset val="2"/>
      </rPr>
      <t>+b</t>
    </r>
    <r>
      <rPr>
        <vertAlign val="subscript"/>
        <sz val="16"/>
        <color theme="0"/>
        <rFont val="Symbol"/>
        <family val="1"/>
        <charset val="2"/>
      </rPr>
      <t>1</t>
    </r>
    <r>
      <rPr>
        <sz val="16"/>
        <color theme="0"/>
        <rFont val="Symbol"/>
        <family val="1"/>
        <charset val="2"/>
      </rPr>
      <t>C</t>
    </r>
    <r>
      <rPr>
        <vertAlign val="subscript"/>
        <sz val="16"/>
        <color theme="0"/>
        <rFont val="Symbol"/>
        <family val="1"/>
        <charset val="2"/>
      </rPr>
      <t>1</t>
    </r>
    <r>
      <rPr>
        <sz val="16"/>
        <color theme="0"/>
        <rFont val="Symbol"/>
        <family val="1"/>
        <charset val="2"/>
      </rPr>
      <t>+e</t>
    </r>
  </si>
  <si>
    <r>
      <t>Yi-</t>
    </r>
    <r>
      <rPr>
        <sz val="14"/>
        <color theme="0"/>
        <rFont val="Angsana New"/>
        <family val="1"/>
      </rPr>
      <t>Y~=ei</t>
    </r>
  </si>
  <si>
    <r>
      <rPr>
        <sz val="14"/>
        <color theme="0"/>
        <rFont val="Symbol"/>
        <family val="1"/>
        <charset val="2"/>
      </rPr>
      <t>a</t>
    </r>
    <r>
      <rPr>
        <sz val="14"/>
        <color theme="0"/>
        <rFont val="Angsana New"/>
        <family val="2"/>
        <charset val="222"/>
      </rPr>
      <t>,k,n-k-1</t>
    </r>
  </si>
  <si>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>0 = 0</t>
    </r>
  </si>
  <si>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 xml:space="preserve">0 </t>
    </r>
    <r>
      <rPr>
        <sz val="14"/>
        <color theme="0"/>
        <rFont val="Calibri"/>
        <family val="2"/>
      </rPr>
      <t>≠</t>
    </r>
    <r>
      <rPr>
        <sz val="14"/>
        <color theme="0"/>
        <rFont val="Angsana New"/>
        <family val="2"/>
        <charset val="222"/>
      </rPr>
      <t xml:space="preserve"> 0</t>
    </r>
  </si>
  <si>
    <r>
      <t xml:space="preserve">(a - </t>
    </r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>0)/S</t>
    </r>
    <r>
      <rPr>
        <vertAlign val="subscript"/>
        <sz val="14"/>
        <color theme="0"/>
        <rFont val="Angsana New"/>
        <family val="1"/>
      </rPr>
      <t>a</t>
    </r>
  </si>
  <si>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>1 = 0</t>
    </r>
  </si>
  <si>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 xml:space="preserve">1 </t>
    </r>
    <r>
      <rPr>
        <sz val="14"/>
        <color theme="0"/>
        <rFont val="Calibri"/>
        <family val="2"/>
      </rPr>
      <t>≠</t>
    </r>
    <r>
      <rPr>
        <sz val="14"/>
        <color theme="0"/>
        <rFont val="Angsana New"/>
        <family val="2"/>
        <charset val="222"/>
      </rPr>
      <t xml:space="preserve"> 0</t>
    </r>
  </si>
  <si>
    <r>
      <t xml:space="preserve">(b - </t>
    </r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>1)/S</t>
    </r>
    <r>
      <rPr>
        <vertAlign val="subscript"/>
        <sz val="14"/>
        <color theme="0"/>
        <rFont val="Angsana New"/>
        <family val="1"/>
      </rPr>
      <t>b</t>
    </r>
  </si>
  <si>
    <r>
      <t>H</t>
    </r>
    <r>
      <rPr>
        <vertAlign val="subscript"/>
        <sz val="16"/>
        <color theme="0"/>
        <rFont val="Angsana New"/>
        <family val="1"/>
      </rPr>
      <t xml:space="preserve">0 </t>
    </r>
    <r>
      <rPr>
        <sz val="16"/>
        <color theme="0"/>
        <rFont val="Angsana New"/>
        <family val="2"/>
        <charset val="222"/>
      </rPr>
      <t>:</t>
    </r>
  </si>
  <si>
    <r>
      <rPr>
        <sz val="14"/>
        <color theme="0"/>
        <rFont val="Symbol"/>
        <family val="1"/>
        <charset val="2"/>
      </rPr>
      <t>r</t>
    </r>
    <r>
      <rPr>
        <sz val="14"/>
        <color theme="0"/>
        <rFont val="Angsana New"/>
        <family val="2"/>
        <charset val="222"/>
      </rPr>
      <t>= 0</t>
    </r>
  </si>
  <si>
    <r>
      <t>H</t>
    </r>
    <r>
      <rPr>
        <vertAlign val="subscript"/>
        <sz val="16"/>
        <color theme="0"/>
        <rFont val="Angsana New"/>
        <family val="1"/>
      </rPr>
      <t xml:space="preserve">1 </t>
    </r>
    <r>
      <rPr>
        <sz val="16"/>
        <color theme="0"/>
        <rFont val="Angsana New"/>
        <family val="2"/>
        <charset val="222"/>
      </rPr>
      <t>:</t>
    </r>
  </si>
  <si>
    <r>
      <rPr>
        <sz val="14"/>
        <color theme="0"/>
        <rFont val="Symbol"/>
        <family val="1"/>
        <charset val="2"/>
      </rPr>
      <t>r¹</t>
    </r>
    <r>
      <rPr>
        <sz val="14"/>
        <color theme="0"/>
        <rFont val="Angsana New"/>
        <family val="2"/>
        <charset val="222"/>
      </rPr>
      <t xml:space="preserve"> 0</t>
    </r>
  </si>
  <si>
    <r>
      <t>t = Z = r-0/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V(R ) = r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n-2/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1-r</t>
    </r>
    <r>
      <rPr>
        <vertAlign val="superscript"/>
        <sz val="14"/>
        <color theme="0"/>
        <rFont val="Angsana New"/>
        <family val="1"/>
      </rPr>
      <t>2</t>
    </r>
  </si>
  <si>
    <r>
      <t>สัมประสิทธิ์การตัดสินใจ (r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 xml:space="preserve"> or R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)</t>
    </r>
  </si>
  <si>
    <r>
      <t>R</t>
    </r>
    <r>
      <rPr>
        <vertAlign val="superscript"/>
        <sz val="16"/>
        <color theme="0"/>
        <rFont val="Angsana New"/>
        <family val="1"/>
      </rPr>
      <t xml:space="preserve">2 </t>
    </r>
    <r>
      <rPr>
        <sz val="16"/>
        <color theme="0"/>
        <rFont val="Angsana New"/>
        <family val="1"/>
      </rPr>
      <t>=</t>
    </r>
  </si>
  <si>
    <r>
      <t>r</t>
    </r>
    <r>
      <rPr>
        <vertAlign val="superscript"/>
        <sz val="16"/>
        <color theme="0"/>
        <rFont val="Angsana New"/>
        <family val="1"/>
      </rPr>
      <t xml:space="preserve">2 </t>
    </r>
    <r>
      <rPr>
        <sz val="16"/>
        <color theme="0"/>
        <rFont val="Angsana New"/>
        <family val="1"/>
      </rPr>
      <t>=</t>
    </r>
  </si>
  <si>
    <r>
      <t>1-r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/n-2</t>
    </r>
  </si>
  <si>
    <r>
      <rPr>
        <sz val="14"/>
        <color theme="0"/>
        <rFont val="Symbol"/>
        <family val="1"/>
        <charset val="2"/>
      </rPr>
      <t>a</t>
    </r>
    <r>
      <rPr>
        <sz val="14"/>
        <color theme="0"/>
        <rFont val="Angsana New"/>
        <family val="2"/>
        <charset val="222"/>
      </rPr>
      <t>/2,n-k-1</t>
    </r>
  </si>
  <si>
    <r>
      <t>r</t>
    </r>
    <r>
      <rPr>
        <vertAlign val="subscript"/>
        <sz val="14"/>
        <color theme="0"/>
        <rFont val="Angsana New"/>
        <family val="1"/>
      </rPr>
      <t>xy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</si>
  <si>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2"/>
        <charset val="222"/>
      </rPr>
      <t>yx</t>
    </r>
  </si>
  <si>
    <r>
      <t>S</t>
    </r>
    <r>
      <rPr>
        <vertAlign val="subscript"/>
        <sz val="16"/>
        <color theme="0"/>
        <rFont val="Angsana New"/>
        <family val="2"/>
        <charset val="222"/>
      </rPr>
      <t>a</t>
    </r>
  </si>
  <si>
    <r>
      <t>S</t>
    </r>
    <r>
      <rPr>
        <vertAlign val="subscript"/>
        <sz val="16"/>
        <color theme="0"/>
        <rFont val="Angsana New"/>
        <family val="2"/>
        <charset val="222"/>
      </rPr>
      <t>b</t>
    </r>
  </si>
  <si>
    <r>
      <t>SS</t>
    </r>
    <r>
      <rPr>
        <vertAlign val="subscript"/>
        <sz val="16"/>
        <color theme="0"/>
        <rFont val="Angsana New"/>
        <family val="2"/>
        <charset val="222"/>
      </rPr>
      <t>xy</t>
    </r>
  </si>
  <si>
    <r>
      <t>SS</t>
    </r>
    <r>
      <rPr>
        <vertAlign val="subscript"/>
        <sz val="16"/>
        <color theme="0"/>
        <rFont val="Angsana New"/>
        <family val="2"/>
        <charset val="222"/>
      </rPr>
      <t>xx</t>
    </r>
  </si>
  <si>
    <r>
      <t>SS</t>
    </r>
    <r>
      <rPr>
        <vertAlign val="subscript"/>
        <sz val="16"/>
        <color theme="0"/>
        <rFont val="Angsana New"/>
        <family val="2"/>
        <charset val="222"/>
      </rPr>
      <t>yy</t>
    </r>
  </si>
  <si>
    <r>
      <t>S</t>
    </r>
    <r>
      <rPr>
        <vertAlign val="subscript"/>
        <sz val="14"/>
        <color theme="0"/>
        <rFont val="Angsana New"/>
        <family val="1"/>
      </rPr>
      <t>e</t>
    </r>
  </si>
  <si>
    <r>
      <t>r</t>
    </r>
    <r>
      <rPr>
        <vertAlign val="superscript"/>
        <sz val="16"/>
        <color theme="0"/>
        <rFont val="Angsana New"/>
        <family val="1"/>
      </rPr>
      <t>2</t>
    </r>
  </si>
  <si>
    <r>
      <t>R</t>
    </r>
    <r>
      <rPr>
        <vertAlign val="superscript"/>
        <sz val="16"/>
        <color theme="0"/>
        <rFont val="Angsana New"/>
        <family val="1"/>
      </rPr>
      <t>2</t>
    </r>
  </si>
  <si>
    <r>
      <t>Adjust R</t>
    </r>
    <r>
      <rPr>
        <vertAlign val="superscript"/>
        <sz val="16"/>
        <color theme="0"/>
        <rFont val="Angsana New"/>
        <family val="1"/>
      </rPr>
      <t>2</t>
    </r>
  </si>
  <si>
    <r>
      <t xml:space="preserve">ที่มา: ภาควิชาสถิติ. 2549. </t>
    </r>
    <r>
      <rPr>
        <b/>
        <sz val="14"/>
        <color theme="1"/>
        <rFont val="Angsana New"/>
        <family val="1"/>
      </rPr>
      <t>หลักสถิติ1</t>
    </r>
    <r>
      <rPr>
        <sz val="14"/>
        <color theme="1"/>
        <rFont val="Angsana New"/>
        <family val="2"/>
        <charset val="222"/>
      </rPr>
      <t>. พิมพ์ครั้งที่ 4. กรุงเทพฯ: คณะวิทยาศาสตร์ มหาวิทยาลัยเกษตรศาสตร์. หน้าที่ 320 - 326. (ตัวอย่างที่ 9.2, 9.4, 9.5 และ 9.6)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</si>
</sst>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000"/>
    <numFmt numFmtId="188" formatCode="0.000"/>
    <numFmt numFmtId="189" formatCode="0.00000"/>
    <numFmt numFmtId="190" formatCode="0.0"/>
    <numFmt numFmtId="191" formatCode="0.000000"/>
    <numFmt numFmtId="192" formatCode="0.0000000"/>
  </numFmts>
  <fonts count="51" x14ac:knownFonts="1">
    <font>
      <sz val="14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b/>
      <sz val="14"/>
      <color theme="1"/>
      <name val="Angsana New"/>
      <family val="1"/>
    </font>
    <font>
      <b/>
      <sz val="16"/>
      <color rgb="FF0000FF"/>
      <name val="Angsana New"/>
      <family val="2"/>
      <charset val="222"/>
    </font>
    <font>
      <b/>
      <sz val="16"/>
      <color rgb="FF0000FF"/>
      <name val="Symbol"/>
      <family val="1"/>
      <charset val="2"/>
    </font>
    <font>
      <sz val="10"/>
      <name val="Arial"/>
      <family val="2"/>
    </font>
    <font>
      <b/>
      <sz val="14"/>
      <name val="Angsana New"/>
      <family val="1"/>
    </font>
    <font>
      <b/>
      <sz val="16"/>
      <color theme="0"/>
      <name val="Angsana New"/>
      <family val="2"/>
    </font>
    <font>
      <sz val="16"/>
      <color theme="1"/>
      <name val="Angsana New"/>
      <family val="2"/>
      <charset val="222"/>
    </font>
    <font>
      <b/>
      <sz val="16"/>
      <name val="Angsana New"/>
      <family val="2"/>
      <charset val="222"/>
    </font>
    <font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sz val="14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vertAlign val="subscript"/>
      <sz val="16"/>
      <color theme="1"/>
      <name val="Angsana New"/>
      <family val="2"/>
      <charset val="222"/>
    </font>
    <font>
      <vertAlign val="superscript"/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6"/>
      <color theme="1"/>
      <name val="Angsana New"/>
      <family val="2"/>
      <charset val="222"/>
    </font>
    <font>
      <vertAlign val="subscript"/>
      <sz val="16"/>
      <color theme="1"/>
      <name val="Angsana New"/>
      <family val="1"/>
    </font>
    <font>
      <vertAlign val="superscript"/>
      <sz val="16"/>
      <color theme="1"/>
      <name val="Angsana New"/>
      <family val="2"/>
      <charset val="222"/>
    </font>
    <font>
      <b/>
      <sz val="16"/>
      <color rgb="FFFF0000"/>
      <name val="Angsana New"/>
      <family val="1"/>
    </font>
    <font>
      <b/>
      <vertAlign val="subscript"/>
      <sz val="20"/>
      <color theme="1"/>
      <name val="Angsana New"/>
      <family val="1"/>
    </font>
    <font>
      <sz val="12"/>
      <color theme="1"/>
      <name val="Angsana New"/>
      <family val="2"/>
      <charset val="222"/>
    </font>
    <font>
      <vertAlign val="superscript"/>
      <sz val="14"/>
      <color theme="1"/>
      <name val="Angsana New"/>
      <family val="2"/>
      <charset val="222"/>
    </font>
    <font>
      <sz val="16"/>
      <color rgb="FF421C5E"/>
      <name val="Angsana New"/>
      <family val="1"/>
    </font>
    <font>
      <sz val="16"/>
      <color rgb="FF421C5E"/>
      <name val="Angsana New"/>
      <family val="2"/>
      <charset val="222"/>
    </font>
    <font>
      <b/>
      <sz val="14"/>
      <color rgb="FF00B0F0"/>
      <name val="Angsana New"/>
      <family val="1"/>
    </font>
    <font>
      <sz val="14"/>
      <color theme="0"/>
      <name val="Angsana New"/>
      <family val="2"/>
      <charset val="222"/>
    </font>
    <font>
      <sz val="16"/>
      <color theme="0"/>
      <name val="Angsana New"/>
      <family val="1"/>
    </font>
    <font>
      <vertAlign val="superscript"/>
      <sz val="14"/>
      <color theme="0"/>
      <name val="Angsana New"/>
      <family val="1"/>
    </font>
    <font>
      <vertAlign val="subscript"/>
      <sz val="14"/>
      <color theme="0"/>
      <name val="Angsana New"/>
      <family val="1"/>
    </font>
    <font>
      <sz val="16"/>
      <color theme="0"/>
      <name val="Symbol"/>
      <family val="1"/>
      <charset val="2"/>
    </font>
    <font>
      <vertAlign val="subscript"/>
      <sz val="16"/>
      <color theme="0"/>
      <name val="Symbol"/>
      <family val="1"/>
      <charset val="2"/>
    </font>
    <font>
      <sz val="16"/>
      <color theme="0"/>
      <name val="Angsana New"/>
      <family val="2"/>
      <charset val="222"/>
    </font>
    <font>
      <sz val="14"/>
      <color theme="0"/>
      <name val="Angsana New"/>
      <family val="1"/>
    </font>
    <font>
      <sz val="14"/>
      <color theme="0"/>
      <name val="Symbol"/>
      <family val="1"/>
      <charset val="2"/>
    </font>
    <font>
      <sz val="14"/>
      <color theme="0"/>
      <name val="Times New Roman"/>
      <family val="1"/>
    </font>
    <font>
      <sz val="14"/>
      <color theme="0"/>
      <name val="Calibri"/>
      <family val="2"/>
    </font>
    <font>
      <vertAlign val="subscript"/>
      <sz val="16"/>
      <color theme="0"/>
      <name val="Angsana New"/>
      <family val="1"/>
    </font>
    <font>
      <vertAlign val="superscript"/>
      <sz val="16"/>
      <color theme="0"/>
      <name val="Angsana New"/>
      <family val="2"/>
      <charset val="222"/>
    </font>
    <font>
      <vertAlign val="superscript"/>
      <sz val="16"/>
      <color theme="0"/>
      <name val="Angsana New"/>
      <family val="1"/>
    </font>
    <font>
      <vertAlign val="subscript"/>
      <sz val="16"/>
      <color theme="0"/>
      <name val="Angsana New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F3F8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7" fillId="2" borderId="1" applyNumberFormat="0" applyAlignment="0" applyProtection="0"/>
    <xf numFmtId="0" fontId="8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6" fillId="5" borderId="3" xfId="1" applyFont="1" applyFill="1" applyBorder="1" applyAlignment="1">
      <alignment wrapText="1"/>
    </xf>
    <xf numFmtId="0" fontId="6" fillId="6" borderId="5" xfId="1" applyFont="1" applyFill="1" applyBorder="1" applyAlignment="1">
      <alignment wrapText="1"/>
    </xf>
    <xf numFmtId="0" fontId="8" fillId="8" borderId="0" xfId="5" applyFont="1" applyFill="1"/>
    <xf numFmtId="0" fontId="8" fillId="0" borderId="0" xfId="5" applyFont="1" applyFill="1"/>
    <xf numFmtId="0" fontId="9" fillId="9" borderId="0" xfId="7" applyFont="1" applyFill="1" applyAlignment="1"/>
    <xf numFmtId="0" fontId="10" fillId="8" borderId="0" xfId="7" applyFont="1" applyFill="1"/>
    <xf numFmtId="0" fontId="10" fillId="0" borderId="0" xfId="7" applyFont="1" applyFill="1"/>
    <xf numFmtId="0" fontId="12" fillId="8" borderId="0" xfId="5" applyFont="1" applyFill="1" applyBorder="1" applyAlignment="1">
      <alignment vertical="center"/>
    </xf>
    <xf numFmtId="0" fontId="10" fillId="0" borderId="0" xfId="7" applyFont="1"/>
    <xf numFmtId="0" fontId="8" fillId="0" borderId="0" xfId="5" applyFont="1"/>
    <xf numFmtId="0" fontId="1" fillId="8" borderId="0" xfId="5" applyFont="1" applyFill="1"/>
    <xf numFmtId="0" fontId="15" fillId="8" borderId="0" xfId="5" applyFont="1" applyFill="1" applyBorder="1" applyAlignment="1">
      <alignment vertical="center"/>
    </xf>
    <xf numFmtId="0" fontId="16" fillId="0" borderId="0" xfId="7" applyFont="1"/>
    <xf numFmtId="0" fontId="1" fillId="0" borderId="0" xfId="5" applyFont="1"/>
    <xf numFmtId="0" fontId="17" fillId="8" borderId="0" xfId="5" applyFont="1" applyFill="1" applyBorder="1" applyAlignment="1">
      <alignment horizontal="center" vertical="center"/>
    </xf>
    <xf numFmtId="0" fontId="17" fillId="9" borderId="0" xfId="5" applyFont="1" applyFill="1" applyBorder="1" applyAlignment="1">
      <alignment horizontal="center" vertical="center"/>
    </xf>
    <xf numFmtId="0" fontId="8" fillId="8" borderId="0" xfId="5" applyFont="1" applyFill="1" applyBorder="1" applyAlignment="1">
      <alignment horizontal="left"/>
    </xf>
    <xf numFmtId="0" fontId="9" fillId="8" borderId="0" xfId="7" applyFont="1" applyFill="1" applyBorder="1" applyAlignment="1"/>
    <xf numFmtId="0" fontId="9" fillId="8" borderId="0" xfId="7" applyFont="1" applyFill="1" applyAlignment="1"/>
    <xf numFmtId="0" fontId="10" fillId="8" borderId="0" xfId="5" applyFont="1" applyFill="1"/>
    <xf numFmtId="0" fontId="18" fillId="8" borderId="0" xfId="5" applyFont="1" applyFill="1" applyBorder="1" applyAlignment="1">
      <alignment horizontal="left" vertical="center"/>
    </xf>
    <xf numFmtId="0" fontId="10" fillId="0" borderId="0" xfId="5" applyFont="1"/>
    <xf numFmtId="0" fontId="19" fillId="8" borderId="0" xfId="5" applyFont="1" applyFill="1"/>
    <xf numFmtId="0" fontId="19" fillId="8" borderId="0" xfId="7" applyFont="1" applyFill="1"/>
    <xf numFmtId="0" fontId="19" fillId="0" borderId="0" xfId="7" applyFont="1" applyFill="1"/>
    <xf numFmtId="0" fontId="19" fillId="0" borderId="0" xfId="5" applyFont="1" applyFill="1"/>
    <xf numFmtId="0" fontId="20" fillId="0" borderId="0" xfId="5" applyFont="1" applyFill="1"/>
    <xf numFmtId="0" fontId="20" fillId="0" borderId="0" xfId="5" applyFont="1"/>
    <xf numFmtId="0" fontId="19" fillId="11" borderId="3" xfId="12" applyFont="1" applyFill="1" applyBorder="1" applyAlignment="1">
      <alignment horizontal="center"/>
    </xf>
    <xf numFmtId="0" fontId="19" fillId="12" borderId="2" xfId="12" applyFont="1" applyFill="1" applyBorder="1" applyAlignment="1">
      <alignment horizontal="center"/>
    </xf>
    <xf numFmtId="0" fontId="19" fillId="10" borderId="3" xfId="12" applyFont="1" applyFill="1" applyBorder="1" applyAlignment="1">
      <alignment vertical="center"/>
    </xf>
    <xf numFmtId="0" fontId="8" fillId="0" borderId="0" xfId="13"/>
    <xf numFmtId="0" fontId="26" fillId="13" borderId="11" xfId="13" applyFont="1" applyFill="1" applyBorder="1" applyAlignment="1">
      <alignment horizontal="center" vertical="center" wrapText="1"/>
    </xf>
    <xf numFmtId="0" fontId="8" fillId="13" borderId="11" xfId="13" applyFill="1" applyBorder="1" applyAlignment="1">
      <alignment horizontal="center" wrapText="1"/>
    </xf>
    <xf numFmtId="187" fontId="8" fillId="0" borderId="11" xfId="13" applyNumberFormat="1" applyBorder="1" applyAlignment="1">
      <alignment horizontal="center" wrapText="1"/>
    </xf>
    <xf numFmtId="187" fontId="8" fillId="5" borderId="11" xfId="13" applyNumberFormat="1" applyFill="1" applyBorder="1" applyAlignment="1">
      <alignment horizontal="center" wrapText="1"/>
    </xf>
    <xf numFmtId="187" fontId="8" fillId="7" borderId="11" xfId="13" applyNumberFormat="1" applyFill="1" applyBorder="1" applyAlignment="1">
      <alignment horizontal="center" wrapText="1"/>
    </xf>
    <xf numFmtId="0" fontId="25" fillId="0" borderId="0" xfId="13" applyFont="1" applyBorder="1" applyAlignment="1"/>
    <xf numFmtId="190" fontId="0" fillId="0" borderId="0" xfId="0" applyNumberFormat="1"/>
    <xf numFmtId="0" fontId="6" fillId="0" borderId="4" xfId="1" applyFont="1" applyFill="1" applyBorder="1" applyAlignment="1" applyProtection="1">
      <alignment vertical="top" wrapText="1"/>
      <protection locked="0"/>
    </xf>
    <xf numFmtId="0" fontId="6" fillId="0" borderId="2" xfId="1" applyFont="1" applyFill="1" applyBorder="1" applyAlignment="1" applyProtection="1">
      <alignment vertical="top" wrapText="1"/>
      <protection locked="0"/>
    </xf>
    <xf numFmtId="0" fontId="8" fillId="0" borderId="0" xfId="4" applyProtection="1"/>
    <xf numFmtId="0" fontId="8" fillId="0" borderId="0" xfId="4" applyBorder="1" applyProtection="1"/>
    <xf numFmtId="0" fontId="8" fillId="0" borderId="0" xfId="4" applyFill="1" applyBorder="1" applyProtection="1"/>
    <xf numFmtId="188" fontId="8" fillId="0" borderId="0" xfId="4" applyNumberFormat="1" applyFill="1" applyBorder="1" applyProtection="1"/>
    <xf numFmtId="0" fontId="8" fillId="14" borderId="20" xfId="4" applyFill="1" applyBorder="1" applyProtection="1"/>
    <xf numFmtId="0" fontId="8" fillId="14" borderId="21" xfId="4" applyFill="1" applyBorder="1" applyProtection="1"/>
    <xf numFmtId="188" fontId="8" fillId="14" borderId="21" xfId="4" applyNumberFormat="1" applyFill="1" applyBorder="1" applyProtection="1"/>
    <xf numFmtId="0" fontId="8" fillId="14" borderId="21" xfId="4" applyFill="1" applyBorder="1" applyAlignment="1" applyProtection="1">
      <alignment horizontal="center"/>
    </xf>
    <xf numFmtId="0" fontId="8" fillId="14" borderId="22" xfId="4" applyFill="1" applyBorder="1" applyProtection="1"/>
    <xf numFmtId="0" fontId="31" fillId="14" borderId="23" xfId="4" applyFont="1" applyFill="1" applyBorder="1" applyProtection="1"/>
    <xf numFmtId="0" fontId="31" fillId="14" borderId="0" xfId="4" applyFont="1" applyFill="1" applyBorder="1" applyProtection="1"/>
    <xf numFmtId="188" fontId="31" fillId="14" borderId="0" xfId="4" applyNumberFormat="1" applyFont="1" applyFill="1" applyBorder="1" applyProtection="1"/>
    <xf numFmtId="0" fontId="31" fillId="14" borderId="0" xfId="4" applyFont="1" applyFill="1" applyBorder="1" applyAlignment="1" applyProtection="1">
      <alignment horizontal="center"/>
    </xf>
    <xf numFmtId="188" fontId="8" fillId="14" borderId="0" xfId="4" applyNumberFormat="1" applyFill="1" applyBorder="1" applyProtection="1"/>
    <xf numFmtId="0" fontId="8" fillId="14" borderId="24" xfId="4" applyFill="1" applyBorder="1" applyProtection="1"/>
    <xf numFmtId="188" fontId="1" fillId="14" borderId="0" xfId="4" applyNumberFormat="1" applyFont="1" applyFill="1" applyBorder="1" applyAlignment="1" applyProtection="1">
      <alignment horizontal="right"/>
    </xf>
    <xf numFmtId="0" fontId="8" fillId="14" borderId="23" xfId="4" applyFill="1" applyBorder="1" applyProtection="1"/>
    <xf numFmtId="188" fontId="29" fillId="14" borderId="0" xfId="4" applyNumberFormat="1" applyFont="1" applyFill="1" applyBorder="1" applyProtection="1"/>
    <xf numFmtId="0" fontId="8" fillId="14" borderId="0" xfId="4" applyFill="1" applyBorder="1" applyProtection="1"/>
    <xf numFmtId="0" fontId="8" fillId="14" borderId="25" xfId="4" applyFill="1" applyBorder="1" applyAlignment="1" applyProtection="1">
      <alignment horizontal="right"/>
    </xf>
    <xf numFmtId="0" fontId="8" fillId="14" borderId="26" xfId="4" applyFill="1" applyBorder="1" applyProtection="1"/>
    <xf numFmtId="0" fontId="8" fillId="14" borderId="27" xfId="4" applyFill="1" applyBorder="1" applyProtection="1"/>
    <xf numFmtId="0" fontId="8" fillId="0" borderId="0" xfId="4" applyFill="1" applyBorder="1" applyAlignment="1" applyProtection="1">
      <alignment horizontal="right"/>
    </xf>
    <xf numFmtId="0" fontId="8" fillId="0" borderId="0" xfId="4" applyFill="1" applyBorder="1" applyAlignment="1" applyProtection="1">
      <alignment horizontal="left"/>
    </xf>
    <xf numFmtId="0" fontId="8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4" applyAlignment="1" applyProtection="1">
      <alignment horizontal="center"/>
    </xf>
    <xf numFmtId="188" fontId="8" fillId="0" borderId="0" xfId="4" applyNumberFormat="1" applyFill="1" applyBorder="1" applyAlignment="1" applyProtection="1">
      <alignment horizontal="right"/>
    </xf>
    <xf numFmtId="0" fontId="8" fillId="0" borderId="0" xfId="4" applyAlignment="1" applyProtection="1">
      <alignment horizontal="right"/>
    </xf>
    <xf numFmtId="0" fontId="8" fillId="0" borderId="0" xfId="4" applyFont="1" applyAlignment="1" applyProtection="1">
      <alignment horizontal="right"/>
    </xf>
    <xf numFmtId="0" fontId="8" fillId="0" borderId="0" xfId="4" applyFont="1" applyProtection="1"/>
    <xf numFmtId="0" fontId="8" fillId="0" borderId="0" xfId="4" applyFont="1" applyAlignment="1" applyProtection="1"/>
    <xf numFmtId="0" fontId="8" fillId="0" borderId="12" xfId="4" applyBorder="1" applyAlignment="1" applyProtection="1">
      <alignment horizontal="left"/>
    </xf>
    <xf numFmtId="0" fontId="8" fillId="0" borderId="17" xfId="4" applyBorder="1" applyProtection="1"/>
    <xf numFmtId="0" fontId="8" fillId="0" borderId="14" xfId="4" applyBorder="1" applyProtection="1"/>
    <xf numFmtId="0" fontId="8" fillId="0" borderId="0" xfId="4" applyAlignment="1" applyProtection="1"/>
    <xf numFmtId="0" fontId="8" fillId="0" borderId="0" xfId="4" applyFont="1" applyAlignment="1" applyProtection="1">
      <alignment horizontal="left"/>
    </xf>
    <xf numFmtId="0" fontId="8" fillId="0" borderId="0" xfId="4" applyFont="1" applyAlignment="1" applyProtection="1">
      <alignment shrinkToFit="1"/>
    </xf>
    <xf numFmtId="0" fontId="8" fillId="0" borderId="17" xfId="4" applyFill="1" applyBorder="1" applyAlignment="1" applyProtection="1">
      <alignment horizontal="left"/>
    </xf>
    <xf numFmtId="0" fontId="8" fillId="0" borderId="0" xfId="4" applyFont="1" applyBorder="1" applyProtection="1"/>
    <xf numFmtId="0" fontId="0" fillId="0" borderId="0" xfId="0" applyProtection="1"/>
    <xf numFmtId="188" fontId="42" fillId="0" borderId="0" xfId="4" applyNumberFormat="1" applyFont="1" applyFill="1" applyBorder="1" applyAlignment="1" applyProtection="1">
      <alignment horizontal="right" vertical="center"/>
      <protection hidden="1"/>
    </xf>
    <xf numFmtId="187" fontId="42" fillId="0" borderId="0" xfId="4" applyNumberFormat="1" applyFont="1" applyFill="1" applyBorder="1" applyAlignment="1" applyProtection="1">
      <protection hidden="1"/>
    </xf>
    <xf numFmtId="0" fontId="42" fillId="0" borderId="0" xfId="0" applyFont="1" applyFill="1" applyBorder="1" applyAlignment="1" applyProtection="1">
      <alignment horizontal="center"/>
      <protection hidden="1"/>
    </xf>
    <xf numFmtId="0" fontId="36" fillId="0" borderId="0" xfId="0" applyFont="1" applyFill="1" applyBorder="1" applyProtection="1">
      <protection hidden="1"/>
    </xf>
    <xf numFmtId="0" fontId="36" fillId="0" borderId="0" xfId="0" applyFont="1" applyFill="1" applyBorder="1"/>
    <xf numFmtId="0" fontId="37" fillId="0" borderId="0" xfId="12" applyFont="1" applyFill="1" applyBorder="1" applyProtection="1">
      <protection hidden="1"/>
    </xf>
    <xf numFmtId="0" fontId="37" fillId="0" borderId="0" xfId="12" applyFont="1" applyFill="1" applyBorder="1" applyAlignment="1" applyProtection="1">
      <alignment horizontal="right"/>
      <protection hidden="1"/>
    </xf>
    <xf numFmtId="187" fontId="37" fillId="0" borderId="0" xfId="12" applyNumberFormat="1" applyFont="1" applyFill="1" applyBorder="1" applyAlignment="1" applyProtection="1">
      <alignment horizontal="right"/>
      <protection hidden="1"/>
    </xf>
    <xf numFmtId="0" fontId="42" fillId="0" borderId="0" xfId="0" applyFont="1" applyFill="1" applyBorder="1" applyProtection="1">
      <protection hidden="1"/>
    </xf>
    <xf numFmtId="0" fontId="42" fillId="0" borderId="0" xfId="4" applyFont="1" applyFill="1" applyBorder="1" applyAlignment="1" applyProtection="1">
      <protection hidden="1"/>
    </xf>
    <xf numFmtId="0" fontId="42" fillId="0" borderId="0" xfId="4" applyFont="1" applyFill="1" applyBorder="1" applyProtection="1">
      <protection hidden="1"/>
    </xf>
    <xf numFmtId="0" fontId="42" fillId="0" borderId="0" xfId="4" applyFont="1" applyFill="1" applyBorder="1" applyAlignment="1" applyProtection="1">
      <alignment vertical="center" wrapText="1"/>
      <protection hidden="1"/>
    </xf>
    <xf numFmtId="0" fontId="42" fillId="0" borderId="0" xfId="4" applyFont="1" applyFill="1" applyBorder="1" applyAlignment="1" applyProtection="1">
      <alignment horizontal="center" vertical="center" wrapText="1"/>
      <protection hidden="1"/>
    </xf>
    <xf numFmtId="187" fontId="42" fillId="0" borderId="0" xfId="0" applyNumberFormat="1" applyFont="1" applyFill="1" applyBorder="1" applyProtection="1">
      <protection hidden="1"/>
    </xf>
    <xf numFmtId="188" fontId="42" fillId="0" borderId="0" xfId="4" applyNumberFormat="1" applyFont="1" applyFill="1" applyBorder="1" applyAlignment="1" applyProtection="1">
      <protection hidden="1"/>
    </xf>
    <xf numFmtId="1" fontId="42" fillId="0" borderId="0" xfId="4" applyNumberFormat="1" applyFont="1" applyFill="1" applyBorder="1" applyAlignment="1" applyProtection="1">
      <alignment vertical="center" wrapText="1"/>
      <protection hidden="1"/>
    </xf>
    <xf numFmtId="187" fontId="42" fillId="0" borderId="0" xfId="4" applyNumberFormat="1" applyFont="1" applyFill="1" applyBorder="1" applyAlignment="1" applyProtection="1">
      <alignment vertical="center" wrapText="1"/>
      <protection hidden="1"/>
    </xf>
    <xf numFmtId="0" fontId="42" fillId="0" borderId="0" xfId="4" applyFont="1" applyFill="1" applyBorder="1" applyAlignment="1" applyProtection="1">
      <alignment horizontal="right"/>
      <protection hidden="1"/>
    </xf>
    <xf numFmtId="188" fontId="36" fillId="0" borderId="0" xfId="0" applyNumberFormat="1" applyFont="1" applyFill="1" applyBorder="1" applyProtection="1">
      <protection hidden="1"/>
    </xf>
    <xf numFmtId="1" fontId="42" fillId="0" borderId="0" xfId="4" applyNumberFormat="1" applyFont="1" applyFill="1" applyBorder="1" applyAlignment="1" applyProtection="1">
      <protection hidden="1"/>
    </xf>
    <xf numFmtId="0" fontId="42" fillId="0" borderId="0" xfId="0" applyFont="1" applyFill="1" applyBorder="1" applyAlignment="1" applyProtection="1">
      <alignment horizontal="right"/>
      <protection hidden="1"/>
    </xf>
    <xf numFmtId="0" fontId="44" fillId="0" borderId="0" xfId="0" applyFont="1" applyFill="1" applyBorder="1" applyProtection="1">
      <protection hidden="1"/>
    </xf>
    <xf numFmtId="0" fontId="45" fillId="0" borderId="0" xfId="0" applyFont="1" applyFill="1" applyBorder="1" applyProtection="1">
      <protection hidden="1"/>
    </xf>
    <xf numFmtId="189" fontId="42" fillId="0" borderId="0" xfId="0" applyNumberFormat="1" applyFont="1" applyFill="1" applyBorder="1" applyProtection="1">
      <protection hidden="1"/>
    </xf>
    <xf numFmtId="0" fontId="36" fillId="0" borderId="0" xfId="12" applyFont="1" applyFill="1" applyBorder="1" applyAlignment="1" applyProtection="1">
      <alignment horizontal="center"/>
      <protection hidden="1"/>
    </xf>
    <xf numFmtId="188" fontId="43" fillId="0" borderId="0" xfId="12" applyNumberFormat="1" applyFont="1" applyFill="1" applyBorder="1" applyProtection="1">
      <protection hidden="1"/>
    </xf>
    <xf numFmtId="191" fontId="36" fillId="0" borderId="0" xfId="0" applyNumberFormat="1" applyFont="1" applyFill="1" applyBorder="1" applyProtection="1">
      <protection hidden="1"/>
    </xf>
    <xf numFmtId="188" fontId="42" fillId="0" borderId="0" xfId="0" applyNumberFormat="1" applyFont="1" applyFill="1" applyBorder="1" applyProtection="1">
      <protection hidden="1"/>
    </xf>
    <xf numFmtId="10" fontId="42" fillId="0" borderId="0" xfId="14" applyNumberFormat="1" applyFont="1" applyFill="1" applyBorder="1" applyProtection="1">
      <protection hidden="1"/>
    </xf>
    <xf numFmtId="188" fontId="42" fillId="0" borderId="0" xfId="4" applyNumberFormat="1" applyFont="1" applyFill="1" applyBorder="1" applyAlignment="1" applyProtection="1">
      <alignment vertical="center" wrapText="1"/>
      <protection hidden="1"/>
    </xf>
    <xf numFmtId="0" fontId="36" fillId="0" borderId="0" xfId="0" applyFont="1" applyFill="1" applyBorder="1" applyAlignment="1" applyProtection="1">
      <alignment horizontal="right"/>
      <protection hidden="1"/>
    </xf>
    <xf numFmtId="192" fontId="36" fillId="0" borderId="0" xfId="0" applyNumberFormat="1" applyFont="1" applyFill="1" applyBorder="1" applyAlignment="1" applyProtection="1">
      <protection hidden="1"/>
    </xf>
    <xf numFmtId="1" fontId="36" fillId="0" borderId="0" xfId="0" applyNumberFormat="1" applyFont="1" applyFill="1" applyBorder="1" applyProtection="1">
      <protection hidden="1"/>
    </xf>
    <xf numFmtId="187" fontId="43" fillId="0" borderId="0" xfId="0" applyNumberFormat="1" applyFont="1" applyFill="1" applyBorder="1" applyProtection="1">
      <protection hidden="1"/>
    </xf>
    <xf numFmtId="189" fontId="36" fillId="0" borderId="0" xfId="0" applyNumberFormat="1" applyFont="1" applyFill="1" applyBorder="1" applyProtection="1">
      <protection hidden="1"/>
    </xf>
    <xf numFmtId="0" fontId="37" fillId="0" borderId="0" xfId="12" applyFont="1" applyFill="1" applyBorder="1" applyAlignment="1" applyProtection="1">
      <alignment horizontal="center"/>
      <protection hidden="1"/>
    </xf>
    <xf numFmtId="0" fontId="36" fillId="0" borderId="0" xfId="0" applyFont="1" applyFill="1" applyBorder="1" applyAlignment="1" applyProtection="1">
      <alignment horizontal="center"/>
      <protection hidden="1"/>
    </xf>
    <xf numFmtId="0" fontId="36" fillId="0" borderId="0" xfId="4" applyFont="1" applyFill="1" applyBorder="1" applyAlignment="1" applyProtection="1">
      <alignment horizontal="center"/>
      <protection hidden="1"/>
    </xf>
    <xf numFmtId="188" fontId="43" fillId="0" borderId="0" xfId="0" applyNumberFormat="1" applyFont="1" applyFill="1" applyBorder="1" applyProtection="1">
      <protection hidden="1"/>
    </xf>
    <xf numFmtId="0" fontId="43" fillId="0" borderId="0" xfId="12" applyFont="1" applyFill="1" applyBorder="1" applyAlignment="1" applyProtection="1">
      <alignment horizontal="right"/>
      <protection hidden="1"/>
    </xf>
    <xf numFmtId="187" fontId="36" fillId="0" borderId="0" xfId="0" applyNumberFormat="1" applyFont="1" applyFill="1" applyBorder="1" applyProtection="1">
      <protection hidden="1"/>
    </xf>
    <xf numFmtId="0" fontId="43" fillId="0" borderId="0" xfId="0" applyFont="1" applyFill="1" applyBorder="1" applyProtection="1">
      <protection hidden="1"/>
    </xf>
    <xf numFmtId="0" fontId="43" fillId="0" borderId="7" xfId="0" applyFont="1" applyFill="1" applyBorder="1" applyProtection="1">
      <protection hidden="1"/>
    </xf>
    <xf numFmtId="187" fontId="43" fillId="0" borderId="7" xfId="0" applyNumberFormat="1" applyFont="1" applyFill="1" applyBorder="1" applyProtection="1">
      <protection hidden="1"/>
    </xf>
    <xf numFmtId="0" fontId="36" fillId="0" borderId="7" xfId="0" applyFont="1" applyFill="1" applyBorder="1" applyProtection="1">
      <protection hidden="1"/>
    </xf>
    <xf numFmtId="0" fontId="21" fillId="6" borderId="18" xfId="12" applyFont="1" applyFill="1" applyBorder="1" applyAlignment="1">
      <alignment horizontal="left" vertical="center"/>
    </xf>
    <xf numFmtId="0" fontId="19" fillId="10" borderId="3" xfId="12" applyFont="1" applyFill="1" applyBorder="1" applyAlignment="1">
      <alignment horizontal="center" vertical="center"/>
    </xf>
    <xf numFmtId="188" fontId="19" fillId="0" borderId="2" xfId="12" applyNumberFormat="1" applyFont="1" applyFill="1" applyBorder="1" applyAlignment="1" applyProtection="1">
      <alignment horizontal="center" shrinkToFit="1"/>
      <protection locked="0"/>
    </xf>
    <xf numFmtId="188" fontId="8" fillId="0" borderId="19" xfId="4" applyNumberFormat="1" applyFill="1" applyBorder="1" applyAlignment="1" applyProtection="1">
      <alignment shrinkToFit="1"/>
      <protection locked="0"/>
    </xf>
    <xf numFmtId="0" fontId="19" fillId="11" borderId="3" xfId="12" applyFont="1" applyFill="1" applyBorder="1" applyAlignment="1" applyProtection="1">
      <alignment horizontal="center" shrinkToFit="1"/>
      <protection hidden="1"/>
    </xf>
    <xf numFmtId="0" fontId="19" fillId="11" borderId="2" xfId="12" applyFont="1" applyFill="1" applyBorder="1" applyAlignment="1" applyProtection="1">
      <alignment horizontal="center" shrinkToFit="1"/>
      <protection hidden="1"/>
    </xf>
    <xf numFmtId="188" fontId="8" fillId="14" borderId="21" xfId="4" applyNumberFormat="1" applyFill="1" applyBorder="1" applyAlignment="1" applyProtection="1">
      <alignment shrinkToFit="1"/>
      <protection hidden="1"/>
    </xf>
    <xf numFmtId="188" fontId="31" fillId="14" borderId="0" xfId="4" applyNumberFormat="1" applyFont="1" applyFill="1" applyBorder="1" applyProtection="1">
      <protection hidden="1"/>
    </xf>
    <xf numFmtId="187" fontId="1" fillId="14" borderId="24" xfId="4" applyNumberFormat="1" applyFont="1" applyFill="1" applyBorder="1" applyAlignment="1" applyProtection="1">
      <alignment shrinkToFit="1"/>
      <protection hidden="1"/>
    </xf>
    <xf numFmtId="0" fontId="8" fillId="0" borderId="2" xfId="4" applyBorder="1" applyProtection="1">
      <protection hidden="1"/>
    </xf>
    <xf numFmtId="187" fontId="8" fillId="0" borderId="2" xfId="4" applyNumberFormat="1" applyFill="1" applyBorder="1" applyAlignment="1" applyProtection="1">
      <alignment horizontal="right" shrinkToFit="1"/>
      <protection hidden="1"/>
    </xf>
    <xf numFmtId="187" fontId="8" fillId="0" borderId="2" xfId="4" applyNumberFormat="1" applyFill="1" applyBorder="1" applyAlignment="1" applyProtection="1">
      <alignment shrinkToFit="1"/>
      <protection hidden="1"/>
    </xf>
    <xf numFmtId="0" fontId="8" fillId="0" borderId="0" xfId="4" applyProtection="1">
      <protection hidden="1"/>
    </xf>
    <xf numFmtId="10" fontId="8" fillId="0" borderId="0" xfId="14" applyNumberFormat="1" applyFont="1" applyAlignment="1" applyProtection="1">
      <alignment horizontal="left"/>
      <protection hidden="1"/>
    </xf>
    <xf numFmtId="187" fontId="8" fillId="0" borderId="0" xfId="4" applyNumberFormat="1" applyAlignment="1" applyProtection="1">
      <alignment shrinkToFit="1"/>
      <protection hidden="1"/>
    </xf>
    <xf numFmtId="188" fontId="8" fillId="0" borderId="0" xfId="4" applyNumberFormat="1" applyAlignment="1" applyProtection="1">
      <alignment shrinkToFit="1"/>
      <protection hidden="1"/>
    </xf>
    <xf numFmtId="187" fontId="8" fillId="0" borderId="4" xfId="4" applyNumberFormat="1" applyFont="1" applyBorder="1" applyAlignment="1" applyProtection="1">
      <protection hidden="1"/>
    </xf>
    <xf numFmtId="188" fontId="8" fillId="0" borderId="0" xfId="4" applyNumberFormat="1" applyFont="1" applyBorder="1" applyAlignment="1" applyProtection="1">
      <alignment shrinkToFit="1"/>
      <protection hidden="1"/>
    </xf>
    <xf numFmtId="188" fontId="8" fillId="0" borderId="9" xfId="4" applyNumberFormat="1" applyFont="1" applyBorder="1" applyAlignment="1" applyProtection="1">
      <alignment vertical="center" shrinkToFit="1"/>
      <protection hidden="1"/>
    </xf>
    <xf numFmtId="188" fontId="8" fillId="0" borderId="9" xfId="4" applyNumberFormat="1" applyBorder="1" applyAlignment="1" applyProtection="1">
      <alignment horizontal="right" shrinkToFit="1"/>
      <protection hidden="1"/>
    </xf>
    <xf numFmtId="188" fontId="8" fillId="0" borderId="18" xfId="4" applyNumberFormat="1" applyFont="1" applyBorder="1" applyAlignment="1" applyProtection="1">
      <alignment horizontal="right" vertical="center" shrinkToFit="1"/>
      <protection hidden="1"/>
    </xf>
    <xf numFmtId="187" fontId="8" fillId="0" borderId="18" xfId="4" applyNumberFormat="1" applyFont="1" applyBorder="1" applyAlignment="1" applyProtection="1">
      <protection hidden="1"/>
    </xf>
    <xf numFmtId="188" fontId="8" fillId="0" borderId="0" xfId="4" applyNumberFormat="1" applyBorder="1" applyAlignment="1" applyProtection="1">
      <alignment shrinkToFit="1"/>
      <protection hidden="1"/>
    </xf>
    <xf numFmtId="188" fontId="8" fillId="0" borderId="9" xfId="4" applyNumberFormat="1" applyFont="1" applyBorder="1" applyAlignment="1" applyProtection="1">
      <alignment shrinkToFit="1"/>
      <protection hidden="1"/>
    </xf>
    <xf numFmtId="187" fontId="8" fillId="0" borderId="15" xfId="4" applyNumberFormat="1" applyFont="1" applyBorder="1" applyAlignment="1" applyProtection="1">
      <protection hidden="1"/>
    </xf>
    <xf numFmtId="188" fontId="8" fillId="0" borderId="7" xfId="4" applyNumberFormat="1" applyFont="1" applyBorder="1" applyAlignment="1" applyProtection="1">
      <alignment shrinkToFit="1"/>
      <protection hidden="1"/>
    </xf>
    <xf numFmtId="188" fontId="8" fillId="0" borderId="6" xfId="4" applyNumberFormat="1" applyFont="1" applyBorder="1" applyAlignment="1" applyProtection="1">
      <alignment vertical="center" shrinkToFit="1"/>
      <protection hidden="1"/>
    </xf>
    <xf numFmtId="188" fontId="8" fillId="0" borderId="6" xfId="4" applyNumberFormat="1" applyBorder="1" applyAlignment="1" applyProtection="1">
      <alignment horizontal="right" shrinkToFit="1"/>
      <protection hidden="1"/>
    </xf>
    <xf numFmtId="188" fontId="8" fillId="0" borderId="15" xfId="4" applyNumberFormat="1" applyFont="1" applyBorder="1" applyAlignment="1" applyProtection="1">
      <alignment horizontal="right" vertical="center" shrinkToFit="1"/>
      <protection hidden="1"/>
    </xf>
    <xf numFmtId="188" fontId="8" fillId="0" borderId="0" xfId="4" applyNumberFormat="1" applyFill="1" applyBorder="1" applyProtection="1">
      <protection hidden="1"/>
    </xf>
    <xf numFmtId="188" fontId="8" fillId="0" borderId="0" xfId="4" applyNumberFormat="1" applyFont="1" applyAlignment="1" applyProtection="1">
      <alignment horizontal="left" shrinkToFit="1"/>
      <protection hidden="1"/>
    </xf>
    <xf numFmtId="0" fontId="1" fillId="0" borderId="0" xfId="4" applyFont="1" applyAlignment="1" applyProtection="1">
      <alignment horizontal="center"/>
      <protection hidden="1"/>
    </xf>
    <xf numFmtId="188" fontId="8" fillId="0" borderId="0" xfId="4" applyNumberFormat="1" applyFont="1" applyAlignment="1" applyProtection="1">
      <alignment shrinkToFit="1"/>
      <protection hidden="1"/>
    </xf>
    <xf numFmtId="0" fontId="8" fillId="0" borderId="0" xfId="4" applyFont="1" applyAlignment="1" applyProtection="1">
      <alignment horizontal="left"/>
      <protection hidden="1"/>
    </xf>
    <xf numFmtId="0" fontId="8" fillId="0" borderId="18" xfId="4" applyBorder="1" applyAlignment="1" applyProtection="1">
      <alignment shrinkToFit="1"/>
      <protection hidden="1"/>
    </xf>
    <xf numFmtId="188" fontId="8" fillId="0" borderId="17" xfId="4" applyNumberFormat="1" applyFill="1" applyBorder="1" applyAlignment="1" applyProtection="1">
      <alignment shrinkToFit="1"/>
      <protection hidden="1"/>
    </xf>
    <xf numFmtId="188" fontId="8" fillId="0" borderId="9" xfId="4" applyNumberFormat="1" applyFill="1" applyBorder="1" applyAlignment="1" applyProtection="1">
      <alignment shrinkToFit="1"/>
      <protection hidden="1"/>
    </xf>
    <xf numFmtId="188" fontId="8" fillId="0" borderId="18" xfId="4" applyNumberFormat="1" applyBorder="1" applyAlignment="1" applyProtection="1">
      <alignment shrinkToFit="1"/>
      <protection hidden="1"/>
    </xf>
    <xf numFmtId="188" fontId="8" fillId="0" borderId="3" xfId="4" applyNumberFormat="1" applyBorder="1" applyAlignment="1" applyProtection="1">
      <alignment horizontal="right" shrinkToFit="1"/>
      <protection hidden="1"/>
    </xf>
    <xf numFmtId="188" fontId="8" fillId="0" borderId="18" xfId="4" applyNumberFormat="1" applyFont="1" applyBorder="1" applyAlignment="1" applyProtection="1">
      <alignment horizontal="right" shrinkToFit="1"/>
      <protection hidden="1"/>
    </xf>
    <xf numFmtId="0" fontId="8" fillId="0" borderId="15" xfId="4" applyBorder="1" applyAlignment="1" applyProtection="1">
      <alignment shrinkToFit="1"/>
      <protection hidden="1"/>
    </xf>
    <xf numFmtId="188" fontId="8" fillId="0" borderId="14" xfId="4" applyNumberFormat="1" applyBorder="1" applyAlignment="1" applyProtection="1">
      <alignment shrinkToFit="1"/>
      <protection hidden="1"/>
    </xf>
    <xf numFmtId="188" fontId="8" fillId="0" borderId="6" xfId="4" applyNumberFormat="1" applyFont="1" applyBorder="1" applyAlignment="1" applyProtection="1">
      <alignment shrinkToFit="1"/>
      <protection hidden="1"/>
    </xf>
    <xf numFmtId="188" fontId="8" fillId="0" borderId="15" xfId="4" applyNumberFormat="1" applyFont="1" applyBorder="1" applyAlignment="1" applyProtection="1">
      <alignment shrinkToFit="1"/>
      <protection hidden="1"/>
    </xf>
    <xf numFmtId="188" fontId="8" fillId="0" borderId="6" xfId="4" applyNumberFormat="1" applyFont="1" applyBorder="1" applyAlignment="1" applyProtection="1">
      <alignment horizontal="right" shrinkToFit="1"/>
      <protection hidden="1"/>
    </xf>
    <xf numFmtId="188" fontId="8" fillId="0" borderId="15" xfId="4" applyNumberFormat="1" applyFont="1" applyBorder="1" applyAlignment="1" applyProtection="1">
      <alignment horizontal="right" shrinkToFit="1"/>
      <protection hidden="1"/>
    </xf>
    <xf numFmtId="0" fontId="8" fillId="0" borderId="0" xfId="0" applyFont="1" applyProtection="1">
      <protection hidden="1"/>
    </xf>
    <xf numFmtId="0" fontId="8" fillId="0" borderId="5" xfId="4" applyBorder="1" applyProtection="1">
      <protection hidden="1"/>
    </xf>
    <xf numFmtId="0" fontId="8" fillId="0" borderId="16" xfId="4" applyBorder="1" applyProtection="1">
      <protection hidden="1"/>
    </xf>
    <xf numFmtId="0" fontId="8" fillId="0" borderId="8" xfId="4" applyBorder="1" applyProtection="1">
      <protection hidden="1"/>
    </xf>
    <xf numFmtId="0" fontId="8" fillId="0" borderId="17" xfId="4" applyBorder="1" applyProtection="1">
      <protection hidden="1"/>
    </xf>
    <xf numFmtId="0" fontId="8" fillId="0" borderId="0" xfId="4" applyBorder="1" applyProtection="1">
      <protection hidden="1"/>
    </xf>
    <xf numFmtId="0" fontId="8" fillId="0" borderId="18" xfId="4" applyBorder="1" applyProtection="1">
      <protection hidden="1"/>
    </xf>
    <xf numFmtId="0" fontId="8" fillId="0" borderId="14" xfId="4" applyBorder="1" applyProtection="1">
      <protection hidden="1"/>
    </xf>
    <xf numFmtId="0" fontId="8" fillId="0" borderId="7" xfId="4" applyBorder="1" applyProtection="1">
      <protection hidden="1"/>
    </xf>
    <xf numFmtId="0" fontId="8" fillId="0" borderId="15" xfId="4" applyBorder="1" applyProtection="1">
      <protection hidden="1"/>
    </xf>
    <xf numFmtId="0" fontId="8" fillId="0" borderId="0" xfId="4" applyAlignment="1" applyProtection="1">
      <alignment horizontal="center"/>
      <protection hidden="1"/>
    </xf>
    <xf numFmtId="0" fontId="8" fillId="0" borderId="2" xfId="4" applyBorder="1" applyAlignment="1" applyProtection="1">
      <alignment horizontal="center" shrinkToFit="1"/>
      <protection hidden="1"/>
    </xf>
    <xf numFmtId="0" fontId="8" fillId="0" borderId="2" xfId="4" applyFill="1" applyBorder="1" applyAlignment="1" applyProtection="1">
      <alignment horizontal="center" shrinkToFit="1"/>
      <protection hidden="1"/>
    </xf>
    <xf numFmtId="0" fontId="8" fillId="0" borderId="5" xfId="4" applyFont="1" applyBorder="1" applyAlignment="1" applyProtection="1">
      <alignment wrapText="1"/>
      <protection hidden="1"/>
    </xf>
    <xf numFmtId="0" fontId="8" fillId="0" borderId="2" xfId="4" applyBorder="1" applyAlignment="1" applyProtection="1">
      <alignment horizontal="center"/>
      <protection hidden="1"/>
    </xf>
    <xf numFmtId="0" fontId="8" fillId="0" borderId="2" xfId="4" applyFont="1" applyBorder="1" applyAlignment="1" applyProtection="1">
      <alignment horizontal="center" wrapText="1"/>
      <protection hidden="1"/>
    </xf>
    <xf numFmtId="0" fontId="8" fillId="0" borderId="8" xfId="4" applyFont="1" applyBorder="1" applyAlignment="1" applyProtection="1">
      <alignment horizontal="center" wrapText="1"/>
      <protection hidden="1"/>
    </xf>
    <xf numFmtId="0" fontId="8" fillId="0" borderId="12" xfId="4" applyFill="1" applyBorder="1" applyAlignment="1" applyProtection="1">
      <alignment horizontal="right"/>
      <protection hidden="1"/>
    </xf>
    <xf numFmtId="0" fontId="8" fillId="0" borderId="4" xfId="4" applyFill="1" applyBorder="1" applyProtection="1">
      <protection hidden="1"/>
    </xf>
    <xf numFmtId="0" fontId="8" fillId="0" borderId="3" xfId="4" applyFill="1" applyBorder="1" applyProtection="1">
      <protection hidden="1"/>
    </xf>
    <xf numFmtId="0" fontId="8" fillId="0" borderId="4" xfId="4" applyBorder="1" applyProtection="1">
      <protection hidden="1"/>
    </xf>
    <xf numFmtId="0" fontId="8" fillId="0" borderId="14" xfId="4" applyFill="1" applyBorder="1" applyAlignment="1" applyProtection="1">
      <alignment horizontal="right"/>
      <protection hidden="1"/>
    </xf>
    <xf numFmtId="0" fontId="8" fillId="0" borderId="15" xfId="4" applyFill="1" applyBorder="1" applyProtection="1">
      <protection hidden="1"/>
    </xf>
    <xf numFmtId="188" fontId="8" fillId="0" borderId="5" xfId="4" applyNumberFormat="1" applyFill="1" applyBorder="1" applyAlignment="1" applyProtection="1">
      <alignment horizontal="center"/>
      <protection hidden="1"/>
    </xf>
    <xf numFmtId="0" fontId="8" fillId="0" borderId="2" xfId="4" applyFill="1" applyBorder="1" applyAlignment="1" applyProtection="1">
      <alignment horizontal="center"/>
      <protection hidden="1"/>
    </xf>
    <xf numFmtId="0" fontId="8" fillId="0" borderId="6" xfId="4" applyFill="1" applyBorder="1" applyAlignment="1" applyProtection="1">
      <alignment horizontal="center"/>
      <protection hidden="1"/>
    </xf>
    <xf numFmtId="0" fontId="8" fillId="0" borderId="15" xfId="4" applyBorder="1" applyAlignment="1" applyProtection="1">
      <alignment horizontal="center"/>
      <protection hidden="1"/>
    </xf>
    <xf numFmtId="0" fontId="8" fillId="0" borderId="2" xfId="4" applyBorder="1" applyAlignment="1" applyProtection="1">
      <alignment horizontal="center" wrapText="1"/>
      <protection hidden="1"/>
    </xf>
    <xf numFmtId="0" fontId="8" fillId="0" borderId="8" xfId="4" applyBorder="1" applyAlignment="1" applyProtection="1">
      <alignment horizontal="center" wrapText="1"/>
      <protection hidden="1"/>
    </xf>
    <xf numFmtId="188" fontId="8" fillId="14" borderId="0" xfId="4" applyNumberFormat="1" applyFill="1" applyBorder="1" applyProtection="1">
      <protection hidden="1"/>
    </xf>
    <xf numFmtId="0" fontId="10" fillId="8" borderId="0" xfId="5" applyFont="1" applyFill="1" applyBorder="1" applyAlignment="1">
      <alignment horizontal="left" vertical="center" wrapText="1"/>
    </xf>
    <xf numFmtId="0" fontId="34" fillId="8" borderId="0" xfId="5" applyFont="1" applyFill="1" applyBorder="1" applyAlignment="1">
      <alignment horizontal="left" vertical="center" wrapText="1"/>
    </xf>
    <xf numFmtId="0" fontId="11" fillId="9" borderId="0" xfId="5" applyFont="1" applyFill="1" applyBorder="1" applyAlignment="1">
      <alignment horizontal="center" vertical="center" wrapText="1"/>
    </xf>
    <xf numFmtId="0" fontId="13" fillId="9" borderId="0" xfId="5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21" fillId="6" borderId="7" xfId="12" applyFont="1" applyFill="1" applyBorder="1" applyAlignment="1">
      <alignment horizontal="left" vertical="center"/>
    </xf>
    <xf numFmtId="0" fontId="8" fillId="0" borderId="0" xfId="4" applyAlignment="1" applyProtection="1">
      <alignment horizontal="center"/>
      <protection hidden="1"/>
    </xf>
    <xf numFmtId="188" fontId="8" fillId="0" borderId="0" xfId="0" applyNumberFormat="1" applyFont="1" applyBorder="1" applyAlignment="1" applyProtection="1">
      <alignment horizontal="right" shrinkToFit="1"/>
      <protection hidden="1"/>
    </xf>
    <xf numFmtId="188" fontId="8" fillId="0" borderId="18" xfId="0" applyNumberFormat="1" applyFont="1" applyBorder="1" applyAlignment="1" applyProtection="1">
      <alignment horizontal="right" shrinkToFit="1"/>
      <protection hidden="1"/>
    </xf>
    <xf numFmtId="0" fontId="8" fillId="0" borderId="7" xfId="4" applyBorder="1" applyAlignment="1" applyProtection="1">
      <alignment horizontal="right" shrinkToFit="1"/>
      <protection hidden="1"/>
    </xf>
    <xf numFmtId="0" fontId="8" fillId="0" borderId="15" xfId="4" applyBorder="1" applyAlignment="1" applyProtection="1">
      <alignment horizontal="right" shrinkToFit="1"/>
      <protection hidden="1"/>
    </xf>
    <xf numFmtId="0" fontId="8" fillId="0" borderId="16" xfId="4" applyBorder="1" applyAlignment="1" applyProtection="1">
      <alignment horizontal="center"/>
      <protection hidden="1"/>
    </xf>
    <xf numFmtId="0" fontId="8" fillId="0" borderId="8" xfId="4" applyBorder="1" applyAlignment="1" applyProtection="1">
      <alignment horizontal="center"/>
      <protection hidden="1"/>
    </xf>
    <xf numFmtId="188" fontId="8" fillId="0" borderId="0" xfId="4" applyNumberFormat="1" applyBorder="1" applyAlignment="1" applyProtection="1">
      <alignment horizontal="right" shrinkToFit="1"/>
      <protection hidden="1"/>
    </xf>
    <xf numFmtId="188" fontId="8" fillId="0" borderId="18" xfId="4" applyNumberFormat="1" applyBorder="1" applyAlignment="1" applyProtection="1">
      <alignment horizontal="right" shrinkToFit="1"/>
      <protection hidden="1"/>
    </xf>
    <xf numFmtId="0" fontId="8" fillId="0" borderId="7" xfId="4" applyFont="1" applyBorder="1" applyAlignment="1" applyProtection="1">
      <alignment horizontal="right" shrinkToFit="1"/>
      <protection hidden="1"/>
    </xf>
    <xf numFmtId="0" fontId="8" fillId="0" borderId="15" xfId="4" applyFont="1" applyBorder="1" applyAlignment="1" applyProtection="1">
      <alignment horizontal="right" shrinkToFit="1"/>
      <protection hidden="1"/>
    </xf>
    <xf numFmtId="0" fontId="8" fillId="0" borderId="0" xfId="4" applyFont="1" applyBorder="1" applyAlignment="1" applyProtection="1">
      <alignment horizontal="right" shrinkToFit="1"/>
      <protection hidden="1"/>
    </xf>
    <xf numFmtId="0" fontId="8" fillId="0" borderId="18" xfId="4" applyFont="1" applyBorder="1" applyAlignment="1" applyProtection="1">
      <alignment horizontal="right" shrinkToFit="1"/>
      <protection hidden="1"/>
    </xf>
    <xf numFmtId="0" fontId="8" fillId="0" borderId="13" xfId="4" applyFill="1" applyBorder="1" applyAlignment="1" applyProtection="1">
      <alignment horizontal="center" wrapText="1"/>
      <protection hidden="1"/>
    </xf>
    <xf numFmtId="0" fontId="8" fillId="0" borderId="4" xfId="4" applyFill="1" applyBorder="1" applyAlignment="1" applyProtection="1">
      <alignment horizontal="center" wrapText="1"/>
      <protection hidden="1"/>
    </xf>
    <xf numFmtId="0" fontId="8" fillId="0" borderId="0" xfId="4" applyFill="1" applyBorder="1" applyAlignment="1" applyProtection="1">
      <alignment horizontal="center"/>
      <protection hidden="1"/>
    </xf>
    <xf numFmtId="188" fontId="8" fillId="0" borderId="5" xfId="4" applyNumberFormat="1" applyFill="1" applyBorder="1" applyAlignment="1" applyProtection="1">
      <alignment horizontal="center" wrapText="1"/>
      <protection hidden="1"/>
    </xf>
    <xf numFmtId="188" fontId="8" fillId="0" borderId="8" xfId="4" applyNumberFormat="1" applyFill="1" applyBorder="1" applyAlignment="1" applyProtection="1">
      <alignment horizontal="center" wrapText="1"/>
      <protection hidden="1"/>
    </xf>
    <xf numFmtId="0" fontId="8" fillId="0" borderId="16" xfId="4" applyFill="1" applyBorder="1" applyAlignment="1" applyProtection="1">
      <alignment horizontal="center" wrapText="1"/>
      <protection hidden="1"/>
    </xf>
    <xf numFmtId="0" fontId="8" fillId="0" borderId="8" xfId="4" applyFill="1" applyBorder="1" applyAlignment="1" applyProtection="1">
      <alignment horizontal="center" wrapText="1"/>
      <protection hidden="1"/>
    </xf>
    <xf numFmtId="188" fontId="8" fillId="0" borderId="14" xfId="4" applyNumberFormat="1" applyFill="1" applyBorder="1" applyAlignment="1" applyProtection="1">
      <alignment horizontal="right" shrinkToFit="1"/>
      <protection hidden="1"/>
    </xf>
    <xf numFmtId="188" fontId="8" fillId="0" borderId="15" xfId="4" applyNumberFormat="1" applyFill="1" applyBorder="1" applyAlignment="1" applyProtection="1">
      <alignment horizontal="right" shrinkToFit="1"/>
      <protection hidden="1"/>
    </xf>
    <xf numFmtId="0" fontId="8" fillId="0" borderId="0" xfId="4" applyFill="1" applyBorder="1" applyAlignment="1" applyProtection="1">
      <alignment horizontal="center" shrinkToFit="1"/>
      <protection hidden="1"/>
    </xf>
    <xf numFmtId="0" fontId="8" fillId="0" borderId="18" xfId="4" applyFill="1" applyBorder="1" applyAlignment="1" applyProtection="1">
      <alignment horizontal="center" shrinkToFit="1"/>
      <protection hidden="1"/>
    </xf>
    <xf numFmtId="188" fontId="8" fillId="0" borderId="2" xfId="4" applyNumberFormat="1" applyFill="1" applyBorder="1" applyAlignment="1" applyProtection="1">
      <alignment horizontal="center" shrinkToFit="1"/>
      <protection hidden="1"/>
    </xf>
    <xf numFmtId="0" fontId="8" fillId="0" borderId="2" xfId="4" applyFill="1" applyBorder="1" applyAlignment="1" applyProtection="1">
      <alignment horizontal="center" shrinkToFit="1"/>
      <protection hidden="1"/>
    </xf>
    <xf numFmtId="187" fontId="8" fillId="0" borderId="2" xfId="4" applyNumberFormat="1" applyFill="1" applyBorder="1" applyAlignment="1" applyProtection="1">
      <alignment horizontal="center" shrinkToFit="1"/>
      <protection hidden="1"/>
    </xf>
    <xf numFmtId="188" fontId="8" fillId="14" borderId="26" xfId="4" applyNumberFormat="1" applyFill="1" applyBorder="1" applyAlignment="1" applyProtection="1">
      <alignment horizontal="left" shrinkToFit="1"/>
      <protection hidden="1"/>
    </xf>
    <xf numFmtId="188" fontId="8" fillId="0" borderId="0" xfId="4" applyNumberFormat="1" applyAlignment="1" applyProtection="1">
      <alignment horizontal="left" shrinkToFit="1"/>
      <protection hidden="1"/>
    </xf>
    <xf numFmtId="188" fontId="8" fillId="0" borderId="0" xfId="4" applyNumberFormat="1" applyAlignment="1" applyProtection="1">
      <alignment horizontal="right" shrinkToFit="1"/>
      <protection hidden="1"/>
    </xf>
    <xf numFmtId="0" fontId="8" fillId="0" borderId="7" xfId="4" applyBorder="1" applyAlignment="1" applyProtection="1">
      <alignment horizontal="center"/>
      <protection hidden="1"/>
    </xf>
    <xf numFmtId="188" fontId="8" fillId="0" borderId="17" xfId="4" applyNumberFormat="1" applyFont="1" applyBorder="1" applyAlignment="1" applyProtection="1">
      <alignment horizontal="right" vertical="center" shrinkToFit="1"/>
      <protection hidden="1"/>
    </xf>
    <xf numFmtId="188" fontId="8" fillId="0" borderId="18" xfId="4" applyNumberFormat="1" applyFont="1" applyBorder="1" applyAlignment="1" applyProtection="1">
      <alignment horizontal="right" vertical="center" shrinkToFit="1"/>
      <protection hidden="1"/>
    </xf>
    <xf numFmtId="188" fontId="8" fillId="0" borderId="14" xfId="4" applyNumberFormat="1" applyFont="1" applyBorder="1" applyAlignment="1" applyProtection="1">
      <alignment horizontal="center" vertical="center" shrinkToFit="1"/>
      <protection hidden="1"/>
    </xf>
    <xf numFmtId="188" fontId="8" fillId="0" borderId="15" xfId="4" applyNumberFormat="1" applyFont="1" applyBorder="1" applyAlignment="1" applyProtection="1">
      <alignment horizontal="center" vertical="center" shrinkToFit="1"/>
      <protection hidden="1"/>
    </xf>
    <xf numFmtId="0" fontId="8" fillId="0" borderId="12" xfId="4" applyFont="1" applyBorder="1" applyAlignment="1" applyProtection="1">
      <alignment horizontal="left"/>
      <protection hidden="1"/>
    </xf>
    <xf numFmtId="0" fontId="8" fillId="0" borderId="4" xfId="4" applyFont="1" applyBorder="1" applyAlignment="1" applyProtection="1">
      <alignment horizontal="left"/>
      <protection hidden="1"/>
    </xf>
    <xf numFmtId="0" fontId="8" fillId="0" borderId="0" xfId="4" applyFont="1" applyAlignment="1" applyProtection="1">
      <alignment horizontal="center"/>
    </xf>
    <xf numFmtId="0" fontId="8" fillId="0" borderId="5" xfId="4" applyFont="1" applyBorder="1" applyAlignment="1" applyProtection="1">
      <alignment horizontal="center" wrapText="1"/>
      <protection hidden="1"/>
    </xf>
    <xf numFmtId="0" fontId="8" fillId="0" borderId="8" xfId="4" applyFont="1" applyBorder="1" applyAlignment="1" applyProtection="1">
      <alignment horizontal="center" wrapText="1"/>
      <protection hidden="1"/>
    </xf>
    <xf numFmtId="0" fontId="25" fillId="0" borderId="10" xfId="13" applyFont="1" applyBorder="1" applyAlignment="1">
      <alignment horizontal="center"/>
    </xf>
    <xf numFmtId="0" fontId="25" fillId="0" borderId="10" xfId="13" applyFont="1" applyBorder="1"/>
  </cellXfs>
  <cellStyles count="15">
    <cellStyle name="Normal" xfId="0" builtinId="0"/>
    <cellStyle name="Percent" xfId="14" builtinId="5"/>
    <cellStyle name="เครื่องหมายจุลภาค 2" xfId="2"/>
    <cellStyle name="เซลล์ตรวจสอบ 2" xfId="3"/>
    <cellStyle name="ปกติ 2" xfId="4"/>
    <cellStyle name="ปกติ 2 2" xfId="5"/>
    <cellStyle name="ปกติ 2 2 2" xfId="6"/>
    <cellStyle name="ปกติ 2 2 2 2" xfId="7"/>
    <cellStyle name="ปกติ 2 3" xfId="8"/>
    <cellStyle name="ปกติ 3" xfId="9"/>
    <cellStyle name="ปกติ 3 2" xfId="10"/>
    <cellStyle name="ปกติ 4" xfId="11"/>
    <cellStyle name="ปกติ 5" xfId="12"/>
    <cellStyle name="ปกติ 6" xfId="13"/>
    <cellStyle name="ปกติ 7" xfId="1"/>
  </cellStyles>
  <dxfs count="0"/>
  <tableStyles count="0" defaultTableStyle="TableStyleMedium9" defaultPivotStyle="PivotStyleLight16"/>
  <colors>
    <mruColors>
      <color rgb="FF421C5E"/>
      <color rgb="FFEEF3F8"/>
      <color rgb="FFBAD48C"/>
      <color rgb="FFC1D898"/>
      <color rgb="FFCEE0AE"/>
      <color rgb="FFD3E3B7"/>
      <color rgb="FFD8E6C0"/>
      <color rgb="FFDCE8C6"/>
      <color rgb="FFE0EB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35;&#3627;&#3609;&#3604;&#3605;&#3633;&#3623;&#3649;&#3611;&#361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18</xdr:row>
      <xdr:rowOff>285750</xdr:rowOff>
    </xdr:from>
    <xdr:to>
      <xdr:col>5</xdr:col>
      <xdr:colOff>123825</xdr:colOff>
      <xdr:row>20</xdr:row>
      <xdr:rowOff>133350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676525" y="7181850"/>
          <a:ext cx="1228725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กำหนดตัวแปร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76200</xdr:rowOff>
    </xdr:from>
    <xdr:to>
      <xdr:col>3</xdr:col>
      <xdr:colOff>19050</xdr:colOff>
      <xdr:row>1</xdr:row>
      <xdr:rowOff>514350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914650" y="609600"/>
          <a:ext cx="1133475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เริ่มกรอกข้อมูล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57150</xdr:rowOff>
        </xdr:from>
        <xdr:to>
          <xdr:col>5</xdr:col>
          <xdr:colOff>266700</xdr:colOff>
          <xdr:row>1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</xdr:row>
          <xdr:rowOff>171450</xdr:rowOff>
        </xdr:from>
        <xdr:to>
          <xdr:col>5</xdr:col>
          <xdr:colOff>514350</xdr:colOff>
          <xdr:row>6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6</xdr:row>
          <xdr:rowOff>85725</xdr:rowOff>
        </xdr:from>
        <xdr:to>
          <xdr:col>6</xdr:col>
          <xdr:colOff>485775</xdr:colOff>
          <xdr:row>7</xdr:row>
          <xdr:rowOff>285750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19050</xdr:rowOff>
        </xdr:from>
        <xdr:to>
          <xdr:col>6</xdr:col>
          <xdr:colOff>304800</xdr:colOff>
          <xdr:row>11</xdr:row>
          <xdr:rowOff>171450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10</xdr:row>
          <xdr:rowOff>47625</xdr:rowOff>
        </xdr:from>
        <xdr:to>
          <xdr:col>5</xdr:col>
          <xdr:colOff>104775</xdr:colOff>
          <xdr:row>11</xdr:row>
          <xdr:rowOff>28575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7</xdr:row>
          <xdr:rowOff>285750</xdr:rowOff>
        </xdr:from>
        <xdr:to>
          <xdr:col>5</xdr:col>
          <xdr:colOff>381000</xdr:colOff>
          <xdr:row>9</xdr:row>
          <xdr:rowOff>209550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10</xdr:row>
          <xdr:rowOff>28575</xdr:rowOff>
        </xdr:from>
        <xdr:to>
          <xdr:col>3</xdr:col>
          <xdr:colOff>104775</xdr:colOff>
          <xdr:row>11</xdr:row>
          <xdr:rowOff>47625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38100</xdr:rowOff>
        </xdr:from>
        <xdr:to>
          <xdr:col>2</xdr:col>
          <xdr:colOff>466725</xdr:colOff>
          <xdr:row>14</xdr:row>
          <xdr:rowOff>266700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38100</xdr:rowOff>
        </xdr:from>
        <xdr:to>
          <xdr:col>2</xdr:col>
          <xdr:colOff>447675</xdr:colOff>
          <xdr:row>19</xdr:row>
          <xdr:rowOff>266700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361950</xdr:colOff>
          <xdr:row>8</xdr:row>
          <xdr:rowOff>228600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47625</xdr:rowOff>
        </xdr:from>
        <xdr:to>
          <xdr:col>7</xdr:col>
          <xdr:colOff>381000</xdr:colOff>
          <xdr:row>9</xdr:row>
          <xdr:rowOff>257175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34</xdr:row>
          <xdr:rowOff>28575</xdr:rowOff>
        </xdr:from>
        <xdr:to>
          <xdr:col>5</xdr:col>
          <xdr:colOff>152400</xdr:colOff>
          <xdr:row>35</xdr:row>
          <xdr:rowOff>9525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34</xdr:row>
          <xdr:rowOff>0</xdr:rowOff>
        </xdr:from>
        <xdr:to>
          <xdr:col>8</xdr:col>
          <xdr:colOff>47625</xdr:colOff>
          <xdr:row>35</xdr:row>
          <xdr:rowOff>19050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35</xdr:row>
          <xdr:rowOff>209550</xdr:rowOff>
        </xdr:from>
        <xdr:to>
          <xdr:col>5</xdr:col>
          <xdr:colOff>123825</xdr:colOff>
          <xdr:row>37</xdr:row>
          <xdr:rowOff>95250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36</xdr:row>
          <xdr:rowOff>257175</xdr:rowOff>
        </xdr:from>
        <xdr:to>
          <xdr:col>6</xdr:col>
          <xdr:colOff>428625</xdr:colOff>
          <xdr:row>39</xdr:row>
          <xdr:rowOff>38100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39</xdr:row>
          <xdr:rowOff>142875</xdr:rowOff>
        </xdr:from>
        <xdr:to>
          <xdr:col>8</xdr:col>
          <xdr:colOff>466725</xdr:colOff>
          <xdr:row>41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45</xdr:row>
          <xdr:rowOff>9525</xdr:rowOff>
        </xdr:from>
        <xdr:to>
          <xdr:col>8</xdr:col>
          <xdr:colOff>28575</xdr:colOff>
          <xdr:row>47</xdr:row>
          <xdr:rowOff>152400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47</xdr:row>
          <xdr:rowOff>47625</xdr:rowOff>
        </xdr:from>
        <xdr:to>
          <xdr:col>5</xdr:col>
          <xdr:colOff>581025</xdr:colOff>
          <xdr:row>49</xdr:row>
          <xdr:rowOff>200025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51</xdr:row>
          <xdr:rowOff>38100</xdr:rowOff>
        </xdr:from>
        <xdr:to>
          <xdr:col>5</xdr:col>
          <xdr:colOff>666750</xdr:colOff>
          <xdr:row>52</xdr:row>
          <xdr:rowOff>19050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28575</xdr:rowOff>
        </xdr:from>
        <xdr:to>
          <xdr:col>3</xdr:col>
          <xdr:colOff>57150</xdr:colOff>
          <xdr:row>54</xdr:row>
          <xdr:rowOff>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28575</xdr:rowOff>
        </xdr:from>
        <xdr:to>
          <xdr:col>3</xdr:col>
          <xdr:colOff>66675</xdr:colOff>
          <xdr:row>54</xdr:row>
          <xdr:rowOff>295275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42</xdr:row>
          <xdr:rowOff>0</xdr:rowOff>
        </xdr:from>
        <xdr:to>
          <xdr:col>6</xdr:col>
          <xdr:colOff>123825</xdr:colOff>
          <xdr:row>43</xdr:row>
          <xdr:rowOff>0</xdr:rowOff>
        </xdr:to>
        <xdr:sp macro="" textlink="">
          <xdr:nvSpPr>
            <xdr:cNvPr id="2074" name="Object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76200</xdr:rowOff>
        </xdr:from>
        <xdr:to>
          <xdr:col>8</xdr:col>
          <xdr:colOff>95250</xdr:colOff>
          <xdr:row>45</xdr:row>
          <xdr:rowOff>95250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71</xdr:row>
          <xdr:rowOff>38100</xdr:rowOff>
        </xdr:from>
        <xdr:to>
          <xdr:col>5</xdr:col>
          <xdr:colOff>666750</xdr:colOff>
          <xdr:row>72</xdr:row>
          <xdr:rowOff>19050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28575</xdr:rowOff>
        </xdr:from>
        <xdr:to>
          <xdr:col>3</xdr:col>
          <xdr:colOff>57150</xdr:colOff>
          <xdr:row>73</xdr:row>
          <xdr:rowOff>0</xdr:rowOff>
        </xdr:to>
        <xdr:sp macro="" textlink="">
          <xdr:nvSpPr>
            <xdr:cNvPr id="2077" name="Object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73</xdr:row>
          <xdr:rowOff>28575</xdr:rowOff>
        </xdr:from>
        <xdr:to>
          <xdr:col>3</xdr:col>
          <xdr:colOff>66675</xdr:colOff>
          <xdr:row>73</xdr:row>
          <xdr:rowOff>295275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74</xdr:row>
          <xdr:rowOff>142875</xdr:rowOff>
        </xdr:from>
        <xdr:to>
          <xdr:col>7</xdr:col>
          <xdr:colOff>66675</xdr:colOff>
          <xdr:row>75</xdr:row>
          <xdr:rowOff>0</xdr:rowOff>
        </xdr:to>
        <xdr:sp macro="" textlink="">
          <xdr:nvSpPr>
            <xdr:cNvPr id="2079" name="Object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56</xdr:row>
          <xdr:rowOff>161925</xdr:rowOff>
        </xdr:from>
        <xdr:to>
          <xdr:col>7</xdr:col>
          <xdr:colOff>190500</xdr:colOff>
          <xdr:row>57</xdr:row>
          <xdr:rowOff>0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133350</xdr:colOff>
      <xdr:row>86</xdr:row>
      <xdr:rowOff>95250</xdr:rowOff>
    </xdr:from>
    <xdr:to>
      <xdr:col>3</xdr:col>
      <xdr:colOff>285750</xdr:colOff>
      <xdr:row>88</xdr:row>
      <xdr:rowOff>0</xdr:rowOff>
    </xdr:to>
    <xdr:pic>
      <xdr:nvPicPr>
        <xdr:cNvPr id="20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4622125"/>
          <a:ext cx="771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88</xdr:row>
          <xdr:rowOff>95250</xdr:rowOff>
        </xdr:from>
        <xdr:to>
          <xdr:col>5</xdr:col>
          <xdr:colOff>371475</xdr:colOff>
          <xdr:row>90</xdr:row>
          <xdr:rowOff>66675</xdr:rowOff>
        </xdr:to>
        <xdr:sp macro="" textlink="">
          <xdr:nvSpPr>
            <xdr:cNvPr id="2083" name="Object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90</xdr:row>
          <xdr:rowOff>142875</xdr:rowOff>
        </xdr:from>
        <xdr:to>
          <xdr:col>7</xdr:col>
          <xdr:colOff>85725</xdr:colOff>
          <xdr:row>91</xdr:row>
          <xdr:rowOff>0</xdr:rowOff>
        </xdr:to>
        <xdr:sp macro="" textlink="">
          <xdr:nvSpPr>
            <xdr:cNvPr id="2084" name="Object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image" Target="../media/image11.emf"/><Relationship Id="rId39" Type="http://schemas.openxmlformats.org/officeDocument/2006/relationships/oleObject" Target="../embeddings/oleObject20.bin"/><Relationship Id="rId21" Type="http://schemas.openxmlformats.org/officeDocument/2006/relationships/oleObject" Target="../embeddings/oleObject10.bin"/><Relationship Id="rId34" Type="http://schemas.openxmlformats.org/officeDocument/2006/relationships/oleObject" Target="../embeddings/oleObject17.bin"/><Relationship Id="rId42" Type="http://schemas.openxmlformats.org/officeDocument/2006/relationships/image" Target="../media/image18.emf"/><Relationship Id="rId47" Type="http://schemas.openxmlformats.org/officeDocument/2006/relationships/oleObject" Target="../embeddings/oleObject24.bin"/><Relationship Id="rId50" Type="http://schemas.openxmlformats.org/officeDocument/2006/relationships/oleObject" Target="../embeddings/oleObject26.bin"/><Relationship Id="rId55" Type="http://schemas.openxmlformats.org/officeDocument/2006/relationships/oleObject" Target="../embeddings/oleObject29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oleObject" Target="../embeddings/oleObject12.bin"/><Relationship Id="rId33" Type="http://schemas.openxmlformats.org/officeDocument/2006/relationships/image" Target="../media/image14.emf"/><Relationship Id="rId38" Type="http://schemas.openxmlformats.org/officeDocument/2006/relationships/oleObject" Target="../embeddings/oleObject19.bin"/><Relationship Id="rId46" Type="http://schemas.openxmlformats.org/officeDocument/2006/relationships/image" Target="../media/image20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2.emf"/><Relationship Id="rId41" Type="http://schemas.openxmlformats.org/officeDocument/2006/relationships/oleObject" Target="../embeddings/oleObject21.bin"/><Relationship Id="rId54" Type="http://schemas.openxmlformats.org/officeDocument/2006/relationships/image" Target="../media/image23.emf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image" Target="../media/image10.emf"/><Relationship Id="rId32" Type="http://schemas.openxmlformats.org/officeDocument/2006/relationships/oleObject" Target="../embeddings/oleObject16.bin"/><Relationship Id="rId37" Type="http://schemas.openxmlformats.org/officeDocument/2006/relationships/image" Target="../media/image16.emf"/><Relationship Id="rId40" Type="http://schemas.openxmlformats.org/officeDocument/2006/relationships/image" Target="../media/image17.emf"/><Relationship Id="rId45" Type="http://schemas.openxmlformats.org/officeDocument/2006/relationships/oleObject" Target="../embeddings/oleObject23.bin"/><Relationship Id="rId53" Type="http://schemas.openxmlformats.org/officeDocument/2006/relationships/oleObject" Target="../embeddings/oleObject28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oleObject" Target="../embeddings/oleObject11.bin"/><Relationship Id="rId28" Type="http://schemas.openxmlformats.org/officeDocument/2006/relationships/oleObject" Target="../embeddings/oleObject14.bin"/><Relationship Id="rId36" Type="http://schemas.openxmlformats.org/officeDocument/2006/relationships/oleObject" Target="../embeddings/oleObject18.bin"/><Relationship Id="rId49" Type="http://schemas.openxmlformats.org/officeDocument/2006/relationships/oleObject" Target="../embeddings/oleObject25.bin"/><Relationship Id="rId57" Type="http://schemas.openxmlformats.org/officeDocument/2006/relationships/oleObject" Target="../embeddings/oleObject30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3.emf"/><Relationship Id="rId44" Type="http://schemas.openxmlformats.org/officeDocument/2006/relationships/image" Target="../media/image19.emf"/><Relationship Id="rId52" Type="http://schemas.openxmlformats.org/officeDocument/2006/relationships/image" Target="../media/image22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image" Target="../media/image9.emf"/><Relationship Id="rId27" Type="http://schemas.openxmlformats.org/officeDocument/2006/relationships/oleObject" Target="../embeddings/oleObject13.bin"/><Relationship Id="rId30" Type="http://schemas.openxmlformats.org/officeDocument/2006/relationships/oleObject" Target="../embeddings/oleObject15.bin"/><Relationship Id="rId35" Type="http://schemas.openxmlformats.org/officeDocument/2006/relationships/image" Target="../media/image15.emf"/><Relationship Id="rId43" Type="http://schemas.openxmlformats.org/officeDocument/2006/relationships/oleObject" Target="../embeddings/oleObject22.bin"/><Relationship Id="rId48" Type="http://schemas.openxmlformats.org/officeDocument/2006/relationships/image" Target="../media/image21.emf"/><Relationship Id="rId56" Type="http://schemas.openxmlformats.org/officeDocument/2006/relationships/image" Target="../media/image24.emf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27.bin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showGridLines="0" tabSelected="1" workbookViewId="0"/>
  </sheetViews>
  <sheetFormatPr defaultRowHeight="23.25" x14ac:dyDescent="0.5"/>
  <cols>
    <col min="1" max="1" width="2.83203125" style="12" customWidth="1"/>
    <col min="2" max="8" width="15.83203125" style="12" customWidth="1"/>
    <col min="9" max="9" width="2.83203125" style="12" customWidth="1"/>
    <col min="10" max="16384" width="9.33203125" style="12"/>
  </cols>
  <sheetData>
    <row r="1" spans="1:12" s="6" customFormat="1" ht="15" customHeight="1" x14ac:dyDescent="0.5">
      <c r="A1" s="5" t="s">
        <v>4</v>
      </c>
      <c r="B1" s="5"/>
      <c r="C1" s="5"/>
      <c r="D1" s="5"/>
      <c r="E1" s="5"/>
      <c r="F1" s="5"/>
      <c r="G1" s="5"/>
      <c r="H1" s="5"/>
      <c r="I1" s="5"/>
    </row>
    <row r="2" spans="1:12" s="6" customFormat="1" ht="15" customHeight="1" x14ac:dyDescent="0.5">
      <c r="A2" s="5"/>
      <c r="B2" s="7"/>
      <c r="C2" s="7"/>
      <c r="D2" s="7"/>
      <c r="E2" s="7"/>
      <c r="F2" s="7"/>
      <c r="G2" s="7"/>
      <c r="H2" s="7"/>
      <c r="I2" s="8"/>
      <c r="J2" s="9"/>
      <c r="K2" s="9"/>
      <c r="L2" s="9"/>
    </row>
    <row r="3" spans="1:12" ht="62.25" customHeight="1" x14ac:dyDescent="0.5">
      <c r="A3" s="5"/>
      <c r="B3" s="208" t="s">
        <v>160</v>
      </c>
      <c r="C3" s="208"/>
      <c r="D3" s="208"/>
      <c r="E3" s="208"/>
      <c r="F3" s="208"/>
      <c r="G3" s="208"/>
      <c r="H3" s="208"/>
      <c r="I3" s="10"/>
      <c r="J3" s="11"/>
      <c r="K3" s="11"/>
      <c r="L3" s="11"/>
    </row>
    <row r="4" spans="1:12" ht="26.25" x14ac:dyDescent="0.5">
      <c r="A4" s="5"/>
      <c r="B4" s="209" t="s">
        <v>5</v>
      </c>
      <c r="C4" s="209"/>
      <c r="D4" s="209"/>
      <c r="E4" s="209"/>
      <c r="F4" s="209"/>
      <c r="G4" s="209"/>
      <c r="H4" s="209"/>
      <c r="I4" s="10"/>
      <c r="J4" s="11"/>
      <c r="K4" s="11"/>
      <c r="L4" s="11"/>
    </row>
    <row r="5" spans="1:12" ht="23.25" customHeight="1" x14ac:dyDescent="0.5">
      <c r="A5" s="5"/>
      <c r="B5" s="211" t="s">
        <v>177</v>
      </c>
      <c r="C5" s="211"/>
      <c r="D5" s="211"/>
      <c r="E5" s="211"/>
      <c r="F5" s="211"/>
      <c r="G5" s="211"/>
      <c r="H5" s="211"/>
      <c r="I5" s="10"/>
      <c r="J5" s="11"/>
      <c r="K5" s="11"/>
      <c r="L5" s="11"/>
    </row>
    <row r="6" spans="1:12" s="16" customFormat="1" ht="23.25" customHeight="1" x14ac:dyDescent="0.45">
      <c r="A6" s="13"/>
      <c r="B6" s="210" t="s">
        <v>178</v>
      </c>
      <c r="C6" s="210"/>
      <c r="D6" s="210"/>
      <c r="E6" s="210"/>
      <c r="F6" s="210"/>
      <c r="G6" s="210"/>
      <c r="H6" s="210"/>
      <c r="I6" s="14"/>
      <c r="J6" s="15"/>
      <c r="K6" s="15"/>
      <c r="L6" s="15"/>
    </row>
    <row r="7" spans="1:12" ht="15" customHeight="1" x14ac:dyDescent="0.5">
      <c r="A7" s="17"/>
      <c r="B7" s="18"/>
      <c r="C7" s="18"/>
      <c r="D7" s="18"/>
      <c r="E7" s="18"/>
      <c r="F7" s="18"/>
      <c r="G7" s="18"/>
      <c r="H7" s="18"/>
      <c r="I7" s="17"/>
      <c r="J7" s="11"/>
      <c r="K7" s="11"/>
      <c r="L7" s="11"/>
    </row>
    <row r="8" spans="1:12" ht="15" customHeight="1" x14ac:dyDescent="0.5">
      <c r="A8" s="5"/>
      <c r="B8" s="19"/>
      <c r="C8" s="20"/>
      <c r="D8" s="21"/>
      <c r="E8" s="21"/>
      <c r="F8" s="21"/>
      <c r="G8" s="21"/>
      <c r="H8" s="21"/>
      <c r="I8" s="8"/>
      <c r="J8" s="11"/>
      <c r="K8" s="11"/>
      <c r="L8" s="11"/>
    </row>
    <row r="9" spans="1:12" s="24" customFormat="1" x14ac:dyDescent="0.5">
      <c r="A9" s="22"/>
      <c r="B9" s="23" t="s">
        <v>6</v>
      </c>
      <c r="C9" s="20"/>
      <c r="D9" s="21"/>
      <c r="E9" s="21"/>
      <c r="F9" s="21"/>
      <c r="G9" s="21"/>
      <c r="H9" s="21"/>
      <c r="I9" s="8"/>
      <c r="J9" s="11"/>
      <c r="K9" s="11"/>
      <c r="L9" s="11"/>
    </row>
    <row r="10" spans="1:12" s="28" customFormat="1" ht="72.75" customHeight="1" x14ac:dyDescent="0.5">
      <c r="A10" s="25"/>
      <c r="B10" s="206" t="s">
        <v>173</v>
      </c>
      <c r="C10" s="206"/>
      <c r="D10" s="206"/>
      <c r="E10" s="206"/>
      <c r="F10" s="206"/>
      <c r="G10" s="206"/>
      <c r="H10" s="206"/>
      <c r="I10" s="26"/>
      <c r="J10" s="27"/>
      <c r="K10" s="27"/>
      <c r="L10" s="27"/>
    </row>
    <row r="11" spans="1:12" ht="23.25" customHeight="1" x14ac:dyDescent="0.5">
      <c r="A11" s="5"/>
      <c r="B11" s="207" t="s">
        <v>161</v>
      </c>
      <c r="C11" s="207"/>
      <c r="D11" s="207"/>
      <c r="E11" s="207"/>
      <c r="F11" s="207"/>
      <c r="G11" s="207"/>
      <c r="H11" s="207"/>
      <c r="I11" s="8"/>
      <c r="J11" s="11"/>
      <c r="K11" s="11"/>
      <c r="L11" s="11"/>
    </row>
    <row r="12" spans="1:12" ht="23.25" customHeight="1" x14ac:dyDescent="0.5">
      <c r="A12" s="5"/>
      <c r="B12" s="207" t="s">
        <v>162</v>
      </c>
      <c r="C12" s="207"/>
      <c r="D12" s="207"/>
      <c r="E12" s="207"/>
      <c r="F12" s="207"/>
      <c r="G12" s="207"/>
      <c r="H12" s="207"/>
      <c r="I12" s="8"/>
      <c r="J12" s="11"/>
      <c r="K12" s="11"/>
      <c r="L12" s="11"/>
    </row>
    <row r="13" spans="1:12" ht="23.25" customHeight="1" x14ac:dyDescent="0.5">
      <c r="A13" s="5"/>
      <c r="B13" s="206" t="s">
        <v>7</v>
      </c>
      <c r="C13" s="206"/>
      <c r="D13" s="206"/>
      <c r="E13" s="206"/>
      <c r="F13" s="206"/>
      <c r="G13" s="206"/>
      <c r="H13" s="206"/>
      <c r="I13" s="8"/>
      <c r="J13" s="11"/>
      <c r="K13" s="11"/>
      <c r="L13" s="11"/>
    </row>
    <row r="14" spans="1:12" ht="23.25" customHeight="1" x14ac:dyDescent="0.5">
      <c r="A14" s="5"/>
      <c r="B14" s="206" t="s">
        <v>174</v>
      </c>
      <c r="C14" s="206"/>
      <c r="D14" s="206"/>
      <c r="E14" s="206"/>
      <c r="F14" s="206"/>
      <c r="G14" s="206"/>
      <c r="H14" s="206"/>
      <c r="I14" s="8"/>
      <c r="J14" s="11"/>
      <c r="K14" s="11"/>
      <c r="L14" s="11"/>
    </row>
    <row r="15" spans="1:12" ht="23.25" customHeight="1" x14ac:dyDescent="0.5">
      <c r="A15" s="5"/>
      <c r="B15" s="206" t="s">
        <v>175</v>
      </c>
      <c r="C15" s="206"/>
      <c r="D15" s="206"/>
      <c r="E15" s="206"/>
      <c r="F15" s="206"/>
      <c r="G15" s="206"/>
      <c r="H15" s="206"/>
      <c r="I15" s="8"/>
      <c r="J15" s="11"/>
      <c r="K15" s="11"/>
      <c r="L15" s="11"/>
    </row>
    <row r="16" spans="1:12" ht="23.25" customHeight="1" x14ac:dyDescent="0.5">
      <c r="A16" s="5"/>
      <c r="B16" s="206" t="s">
        <v>176</v>
      </c>
      <c r="C16" s="206"/>
      <c r="D16" s="206"/>
      <c r="E16" s="206"/>
      <c r="F16" s="206"/>
      <c r="G16" s="206"/>
      <c r="H16" s="206"/>
      <c r="I16" s="8"/>
      <c r="J16" s="11"/>
      <c r="K16" s="11"/>
      <c r="L16" s="11"/>
    </row>
    <row r="17" spans="1:12" ht="23.25" customHeight="1" x14ac:dyDescent="0.5">
      <c r="A17" s="5"/>
      <c r="B17" s="206" t="s">
        <v>8</v>
      </c>
      <c r="C17" s="206"/>
      <c r="D17" s="206"/>
      <c r="E17" s="206"/>
      <c r="F17" s="206"/>
      <c r="G17" s="206"/>
      <c r="H17" s="206"/>
      <c r="I17" s="8"/>
      <c r="J17" s="11"/>
      <c r="K17" s="11"/>
      <c r="L17" s="11"/>
    </row>
    <row r="18" spans="1:12" ht="23.25" customHeight="1" x14ac:dyDescent="0.5">
      <c r="A18" s="5"/>
      <c r="B18" s="206" t="s">
        <v>9</v>
      </c>
      <c r="C18" s="206"/>
      <c r="D18" s="206"/>
      <c r="E18" s="206"/>
      <c r="F18" s="206"/>
      <c r="G18" s="206"/>
      <c r="H18" s="206"/>
      <c r="I18" s="8"/>
      <c r="J18" s="11"/>
      <c r="K18" s="11"/>
      <c r="L18" s="11"/>
    </row>
    <row r="19" spans="1:12" ht="23.25" customHeight="1" x14ac:dyDescent="0.5">
      <c r="A19" s="5"/>
      <c r="B19" s="206"/>
      <c r="C19" s="206"/>
      <c r="D19" s="206"/>
      <c r="E19" s="206"/>
      <c r="F19" s="206"/>
      <c r="G19" s="206"/>
      <c r="H19" s="206"/>
      <c r="I19" s="8"/>
      <c r="J19" s="11"/>
      <c r="K19" s="11"/>
      <c r="L19" s="11"/>
    </row>
    <row r="20" spans="1:12" ht="23.25" customHeight="1" x14ac:dyDescent="0.5">
      <c r="A20" s="5"/>
      <c r="B20" s="206"/>
      <c r="C20" s="206"/>
      <c r="D20" s="206"/>
      <c r="E20" s="206"/>
      <c r="F20" s="206"/>
      <c r="G20" s="206"/>
      <c r="H20" s="206"/>
      <c r="I20" s="8"/>
      <c r="J20" s="11"/>
      <c r="K20" s="11"/>
      <c r="L20" s="11"/>
    </row>
    <row r="21" spans="1:12" ht="45.75" customHeight="1" x14ac:dyDescent="0.5">
      <c r="A21" s="5"/>
      <c r="B21" s="5"/>
      <c r="C21" s="5"/>
      <c r="D21" s="5"/>
      <c r="E21" s="5"/>
      <c r="F21" s="5"/>
      <c r="G21" s="5"/>
      <c r="H21" s="5"/>
      <c r="I21" s="8"/>
      <c r="J21" s="11"/>
      <c r="K21" s="11"/>
      <c r="L21" s="11"/>
    </row>
    <row r="22" spans="1:12" ht="23.25" customHeight="1" x14ac:dyDescent="0.5">
      <c r="A22" s="5"/>
      <c r="B22" s="5"/>
      <c r="C22" s="5"/>
      <c r="D22" s="5"/>
      <c r="E22" s="5"/>
      <c r="F22" s="5"/>
      <c r="G22" s="5"/>
      <c r="H22" s="5"/>
      <c r="I22" s="8"/>
      <c r="J22" s="11"/>
      <c r="K22" s="11"/>
      <c r="L22" s="11"/>
    </row>
    <row r="23" spans="1:12" x14ac:dyDescent="0.5">
      <c r="A23" s="6"/>
      <c r="B23" s="6"/>
      <c r="C23" s="6"/>
      <c r="D23" s="6"/>
      <c r="E23" s="6"/>
      <c r="F23" s="6"/>
      <c r="G23" s="6"/>
      <c r="H23" s="6"/>
      <c r="I23" s="9"/>
      <c r="J23" s="11"/>
      <c r="K23" s="11"/>
      <c r="L23" s="11"/>
    </row>
    <row r="24" spans="1:12" s="30" customFormat="1" x14ac:dyDescent="0.5">
      <c r="A24" s="29"/>
      <c r="B24" s="6"/>
      <c r="C24" s="6"/>
      <c r="D24" s="6"/>
      <c r="E24" s="6"/>
      <c r="F24" s="6"/>
      <c r="G24" s="6"/>
      <c r="H24" s="6"/>
      <c r="I24" s="29"/>
    </row>
    <row r="25" spans="1:12" ht="15" customHeight="1" x14ac:dyDescent="0.5">
      <c r="A25" s="6"/>
      <c r="B25" s="6"/>
      <c r="C25" s="6"/>
      <c r="D25" s="6"/>
      <c r="E25" s="6"/>
      <c r="F25" s="6"/>
      <c r="G25" s="6"/>
      <c r="H25" s="6"/>
      <c r="I25" s="6"/>
    </row>
    <row r="26" spans="1:12" x14ac:dyDescent="0.5">
      <c r="A26" s="6"/>
      <c r="B26" s="6"/>
      <c r="C26" s="6"/>
      <c r="D26" s="6"/>
      <c r="E26" s="6"/>
      <c r="F26" s="6"/>
      <c r="G26" s="6"/>
      <c r="H26" s="6"/>
      <c r="I26" s="6"/>
    </row>
  </sheetData>
  <sheetProtection password="F9E0" sheet="1" objects="1" scenarios="1"/>
  <mergeCells count="15">
    <mergeCell ref="B12:H12"/>
    <mergeCell ref="B3:H3"/>
    <mergeCell ref="B4:H4"/>
    <mergeCell ref="B6:H6"/>
    <mergeCell ref="B10:H10"/>
    <mergeCell ref="B11:H11"/>
    <mergeCell ref="B5:H5"/>
    <mergeCell ref="B19:H19"/>
    <mergeCell ref="B20:H20"/>
    <mergeCell ref="B13:H13"/>
    <mergeCell ref="B14:H14"/>
    <mergeCell ref="B15:H15"/>
    <mergeCell ref="B16:H16"/>
    <mergeCell ref="B17:H17"/>
    <mergeCell ref="B18:H1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"/>
  <sheetViews>
    <sheetView showGridLines="0" workbookViewId="0"/>
  </sheetViews>
  <sheetFormatPr defaultRowHeight="21" x14ac:dyDescent="0.45"/>
  <cols>
    <col min="1" max="1" width="20.83203125" customWidth="1"/>
    <col min="2" max="2" width="28.83203125" customWidth="1"/>
    <col min="3" max="3" width="20.83203125" bestFit="1" customWidth="1"/>
    <col min="4" max="4" width="28.83203125" customWidth="1"/>
  </cols>
  <sheetData>
    <row r="1" spans="1:2" ht="42" customHeight="1" x14ac:dyDescent="0.45">
      <c r="A1" s="1" t="s">
        <v>0</v>
      </c>
      <c r="B1" s="2" t="s">
        <v>1</v>
      </c>
    </row>
    <row r="2" spans="1:2" ht="45" customHeight="1" x14ac:dyDescent="0.45">
      <c r="A2" s="3" t="s">
        <v>2</v>
      </c>
      <c r="B2" s="42" t="s">
        <v>16</v>
      </c>
    </row>
    <row r="3" spans="1:2" ht="42.75" customHeight="1" x14ac:dyDescent="0.45">
      <c r="A3" s="4" t="s">
        <v>3</v>
      </c>
      <c r="B3" s="43" t="s">
        <v>17</v>
      </c>
    </row>
    <row r="4" spans="1:2" x14ac:dyDescent="0.45">
      <c r="A4" t="s">
        <v>217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3"/>
  <sheetViews>
    <sheetView showGridLines="0" workbookViewId="0">
      <pane xSplit="1" ySplit="3" topLeftCell="B4" activePane="bottomRight" state="frozen"/>
      <selection activeCell="K1011" sqref="K1011:N1014"/>
      <selection pane="topRight" activeCell="K1011" sqref="K1011:N1014"/>
      <selection pane="bottomLeft" activeCell="K1011" sqref="K1011:N1014"/>
      <selection pane="bottomRight" activeCell="B3" sqref="B3"/>
    </sheetView>
  </sheetViews>
  <sheetFormatPr defaultRowHeight="21" x14ac:dyDescent="0.45"/>
  <cols>
    <col min="1" max="1" width="9.83203125" customWidth="1"/>
    <col min="2" max="3" width="22.83203125" customWidth="1"/>
    <col min="4" max="4" width="12.83203125" style="88" hidden="1" customWidth="1"/>
    <col min="5" max="5" width="9.33203125" style="88" hidden="1" customWidth="1"/>
    <col min="6" max="6" width="3.5" style="89" hidden="1" customWidth="1"/>
    <col min="7" max="8" width="9.33203125" style="88" hidden="1" customWidth="1"/>
    <col min="9" max="9" width="9.83203125" style="88" hidden="1" customWidth="1"/>
    <col min="10" max="12" width="9.33203125" style="88" hidden="1" customWidth="1"/>
    <col min="13" max="13" width="15" style="88" hidden="1" customWidth="1"/>
    <col min="14" max="15" width="14.83203125" style="88" hidden="1" customWidth="1"/>
    <col min="16" max="16" width="11" style="88" hidden="1" customWidth="1"/>
    <col min="17" max="17" width="10.83203125" style="88" hidden="1" customWidth="1"/>
    <col min="18" max="18" width="11.5" style="88" hidden="1" customWidth="1"/>
    <col min="19" max="19" width="11.6640625" style="88" hidden="1" customWidth="1"/>
    <col min="20" max="20" width="9.33203125" style="89" hidden="1" customWidth="1"/>
    <col min="21" max="24" width="9.33203125" customWidth="1"/>
  </cols>
  <sheetData>
    <row r="1" spans="1:19" ht="23.25" x14ac:dyDescent="0.5">
      <c r="A1" s="212" t="s">
        <v>18</v>
      </c>
      <c r="B1" s="212"/>
      <c r="C1" s="130"/>
      <c r="G1" s="90"/>
    </row>
    <row r="2" spans="1:19" ht="23.25" x14ac:dyDescent="0.5">
      <c r="A2" s="33"/>
      <c r="B2" s="31" t="s">
        <v>19</v>
      </c>
      <c r="C2" s="31" t="s">
        <v>20</v>
      </c>
      <c r="G2" s="90"/>
    </row>
    <row r="3" spans="1:19" ht="24" x14ac:dyDescent="0.5">
      <c r="A3" s="131" t="s">
        <v>15</v>
      </c>
      <c r="B3" s="134" t="str">
        <f>กำหนดตัวแปร!$B$2</f>
        <v>คะแนนสอบปลายภาค</v>
      </c>
      <c r="C3" s="135" t="str">
        <f>กำหนดตัวแปร!$B$3</f>
        <v>คะแนนเก็บ</v>
      </c>
      <c r="G3" s="90" t="s">
        <v>25</v>
      </c>
      <c r="H3" s="88" t="s">
        <v>21</v>
      </c>
      <c r="I3" s="88" t="s">
        <v>179</v>
      </c>
      <c r="J3" s="88" t="s">
        <v>180</v>
      </c>
      <c r="K3" s="88" t="s">
        <v>181</v>
      </c>
      <c r="L3" s="88" t="s">
        <v>182</v>
      </c>
      <c r="M3" s="88" t="s">
        <v>166</v>
      </c>
      <c r="N3" s="88" t="s">
        <v>183</v>
      </c>
      <c r="O3" s="88" t="s">
        <v>184</v>
      </c>
      <c r="P3" s="88" t="s">
        <v>168</v>
      </c>
      <c r="Q3" s="88" t="s">
        <v>167</v>
      </c>
      <c r="R3" s="88" t="s">
        <v>185</v>
      </c>
      <c r="S3" s="88" t="s">
        <v>186</v>
      </c>
    </row>
    <row r="4" spans="1:19" ht="23.25" x14ac:dyDescent="0.5">
      <c r="A4" s="32">
        <v>1</v>
      </c>
      <c r="B4" s="132">
        <v>82</v>
      </c>
      <c r="C4" s="132">
        <v>77</v>
      </c>
      <c r="G4" s="90">
        <f t="shared" ref="G4:G67" si="0">COUNT(B4)</f>
        <v>1</v>
      </c>
      <c r="H4" s="88">
        <f>IF(G4=0,"",C4*B4)</f>
        <v>6314</v>
      </c>
      <c r="I4" s="88">
        <f>IF(G4=0,"",C4^2)</f>
        <v>5929</v>
      </c>
      <c r="J4" s="88">
        <f>IF(G4=0,"",B4^2)</f>
        <v>6724</v>
      </c>
      <c r="K4" s="88">
        <f>IF(G4=0,"",C4-C$1006)</f>
        <v>-1.5555555555555571</v>
      </c>
      <c r="L4" s="88">
        <f>IF(G4=0,"",B4-B$1006)</f>
        <v>8.8888888888888857</v>
      </c>
      <c r="M4" s="88">
        <f>IF(G4=0,"",K4*L4)</f>
        <v>-13.82716049382717</v>
      </c>
      <c r="N4" s="88">
        <f>IF(G4=0,"",K4^2)</f>
        <v>2.4197530864197581</v>
      </c>
      <c r="O4" s="88">
        <f>IF(G4=0,"",L4^2)</f>
        <v>79.012345679012284</v>
      </c>
      <c r="P4" s="88">
        <f>IF(G4=0,"",B$1011+B$1010*C4)</f>
        <v>71.902224179696105</v>
      </c>
      <c r="Q4" s="88">
        <f>IF(G4=0,"",B4-P4)</f>
        <v>10.097775820303895</v>
      </c>
      <c r="R4" s="88">
        <f>IF(G4=0,"",Q4^2)</f>
        <v>101.96507651711399</v>
      </c>
      <c r="S4" s="88">
        <f>IF(G4=0,"",(P4-B$1006)^2)</f>
        <v>1.4614076129459963</v>
      </c>
    </row>
    <row r="5" spans="1:19" ht="23.25" x14ac:dyDescent="0.5">
      <c r="A5" s="32">
        <v>2</v>
      </c>
      <c r="B5" s="132">
        <v>66</v>
      </c>
      <c r="C5" s="132">
        <v>50</v>
      </c>
      <c r="G5" s="90">
        <f t="shared" si="0"/>
        <v>1</v>
      </c>
      <c r="H5" s="88">
        <f t="shared" ref="H5:H68" si="1">IF(G5=0,"",C5*B5)</f>
        <v>3300</v>
      </c>
      <c r="I5" s="88">
        <f t="shared" ref="I5:I68" si="2">IF(G5=0,"",C5^2)</f>
        <v>2500</v>
      </c>
      <c r="J5" s="88">
        <f t="shared" ref="J5:J68" si="3">IF(G5=0,"",B5^2)</f>
        <v>4356</v>
      </c>
      <c r="K5" s="88">
        <f t="shared" ref="K5:K68" si="4">IF(G5=0,"",C5-C$1006)</f>
        <v>-28.555555555555557</v>
      </c>
      <c r="L5" s="88">
        <f t="shared" ref="L5:L68" si="5">IF(G5=0,"",B5-B$1006)</f>
        <v>-7.1111111111111143</v>
      </c>
      <c r="M5" s="88">
        <f t="shared" ref="M5:M68" si="6">IF(G5=0,"",K5*L5)</f>
        <v>203.06172839506183</v>
      </c>
      <c r="N5" s="88">
        <f t="shared" ref="N5:N12" si="7">IF(G5=0,"",K5^2)</f>
        <v>815.41975308641986</v>
      </c>
      <c r="O5" s="88">
        <f t="shared" ref="O5:O68" si="8">IF(G5=0,"",L5^2)</f>
        <v>50.567901234567948</v>
      </c>
      <c r="P5" s="88">
        <f t="shared" ref="P5:P12" si="9">IF(G5=0,"",B$1011+B$1010*C5)</f>
        <v>50.919401012992694</v>
      </c>
      <c r="Q5" s="88">
        <f t="shared" ref="Q5:Q12" si="10">IF(G5=0,"",B5-P5)</f>
        <v>15.080598987007306</v>
      </c>
      <c r="R5" s="88">
        <f t="shared" ref="R5:R68" si="11">IF(G5=0,"",Q5^2)</f>
        <v>227.42446580692578</v>
      </c>
      <c r="S5" s="88">
        <f t="shared" ref="S5:S68" si="12">IF(G5=0,"",(P5-B$1006)^2)</f>
        <v>492.47199707893105</v>
      </c>
    </row>
    <row r="6" spans="1:19" ht="23.25" x14ac:dyDescent="0.5">
      <c r="A6" s="32">
        <v>3</v>
      </c>
      <c r="B6" s="132">
        <v>78</v>
      </c>
      <c r="C6" s="132">
        <v>71</v>
      </c>
      <c r="G6" s="90">
        <f t="shared" si="0"/>
        <v>1</v>
      </c>
      <c r="H6" s="88">
        <f t="shared" si="1"/>
        <v>5538</v>
      </c>
      <c r="I6" s="88">
        <f t="shared" si="2"/>
        <v>5041</v>
      </c>
      <c r="J6" s="88">
        <f t="shared" si="3"/>
        <v>6084</v>
      </c>
      <c r="K6" s="88">
        <f t="shared" si="4"/>
        <v>-7.5555555555555571</v>
      </c>
      <c r="L6" s="88">
        <f t="shared" si="5"/>
        <v>4.8888888888888857</v>
      </c>
      <c r="M6" s="88">
        <f t="shared" si="6"/>
        <v>-36.938271604938258</v>
      </c>
      <c r="N6" s="88">
        <f t="shared" si="7"/>
        <v>57.086419753086446</v>
      </c>
      <c r="O6" s="88">
        <f t="shared" si="8"/>
        <v>23.901234567901202</v>
      </c>
      <c r="P6" s="88">
        <f t="shared" si="9"/>
        <v>67.239374587095341</v>
      </c>
      <c r="Q6" s="88">
        <f t="shared" si="10"/>
        <v>10.760625412904659</v>
      </c>
      <c r="R6" s="88">
        <f t="shared" si="11"/>
        <v>115.79105927684957</v>
      </c>
      <c r="S6" s="88">
        <f t="shared" si="12"/>
        <v>34.477289807460835</v>
      </c>
    </row>
    <row r="7" spans="1:19" ht="23.25" x14ac:dyDescent="0.5">
      <c r="A7" s="32">
        <v>4</v>
      </c>
      <c r="B7" s="132">
        <v>34</v>
      </c>
      <c r="C7" s="132">
        <v>72</v>
      </c>
      <c r="G7" s="90">
        <f t="shared" si="0"/>
        <v>1</v>
      </c>
      <c r="H7" s="88">
        <f t="shared" si="1"/>
        <v>2448</v>
      </c>
      <c r="I7" s="88">
        <f t="shared" si="2"/>
        <v>5184</v>
      </c>
      <c r="J7" s="88">
        <f t="shared" si="3"/>
        <v>1156</v>
      </c>
      <c r="K7" s="88">
        <f t="shared" si="4"/>
        <v>-6.5555555555555571</v>
      </c>
      <c r="L7" s="88">
        <f t="shared" si="5"/>
        <v>-39.111111111111114</v>
      </c>
      <c r="M7" s="88">
        <f t="shared" si="6"/>
        <v>256.39506172839515</v>
      </c>
      <c r="N7" s="88">
        <f t="shared" si="7"/>
        <v>42.975308641975332</v>
      </c>
      <c r="O7" s="88">
        <f t="shared" si="8"/>
        <v>1529.6790123456792</v>
      </c>
      <c r="P7" s="88">
        <f t="shared" si="9"/>
        <v>68.016516185862145</v>
      </c>
      <c r="Q7" s="88">
        <f t="shared" si="10"/>
        <v>-34.016516185862145</v>
      </c>
      <c r="R7" s="88">
        <f t="shared" si="11"/>
        <v>1157.1233734230213</v>
      </c>
      <c r="S7" s="88">
        <f t="shared" si="12"/>
        <v>25.954897452372556</v>
      </c>
    </row>
    <row r="8" spans="1:19" ht="23.25" x14ac:dyDescent="0.5">
      <c r="A8" s="32">
        <v>5</v>
      </c>
      <c r="B8" s="132">
        <v>47</v>
      </c>
      <c r="C8" s="132">
        <v>81</v>
      </c>
      <c r="G8" s="90">
        <f t="shared" si="0"/>
        <v>1</v>
      </c>
      <c r="H8" s="88">
        <f t="shared" si="1"/>
        <v>3807</v>
      </c>
      <c r="I8" s="88">
        <f t="shared" si="2"/>
        <v>6561</v>
      </c>
      <c r="J8" s="88">
        <f t="shared" si="3"/>
        <v>2209</v>
      </c>
      <c r="K8" s="88">
        <f t="shared" si="4"/>
        <v>2.4444444444444429</v>
      </c>
      <c r="L8" s="88">
        <f t="shared" si="5"/>
        <v>-26.111111111111114</v>
      </c>
      <c r="M8" s="88">
        <f t="shared" si="6"/>
        <v>-63.82716049382713</v>
      </c>
      <c r="N8" s="88">
        <f t="shared" si="7"/>
        <v>5.9753086419753005</v>
      </c>
      <c r="O8" s="88">
        <f t="shared" si="8"/>
        <v>681.7901234567903</v>
      </c>
      <c r="P8" s="88">
        <f t="shared" si="9"/>
        <v>75.010790574763277</v>
      </c>
      <c r="Q8" s="88">
        <f t="shared" si="10"/>
        <v>-28.010790574763277</v>
      </c>
      <c r="R8" s="88">
        <f t="shared" si="11"/>
        <v>784.60438862324725</v>
      </c>
      <c r="S8" s="88">
        <f t="shared" si="12"/>
        <v>3.608782064621769</v>
      </c>
    </row>
    <row r="9" spans="1:19" ht="23.25" x14ac:dyDescent="0.5">
      <c r="A9" s="32">
        <v>6</v>
      </c>
      <c r="B9" s="132">
        <v>85</v>
      </c>
      <c r="C9" s="132">
        <v>94</v>
      </c>
      <c r="G9" s="90">
        <f t="shared" si="0"/>
        <v>1</v>
      </c>
      <c r="H9" s="88">
        <f t="shared" si="1"/>
        <v>7990</v>
      </c>
      <c r="I9" s="88">
        <f t="shared" si="2"/>
        <v>8836</v>
      </c>
      <c r="J9" s="88">
        <f t="shared" si="3"/>
        <v>7225</v>
      </c>
      <c r="K9" s="88">
        <f t="shared" si="4"/>
        <v>15.444444444444443</v>
      </c>
      <c r="L9" s="88">
        <f t="shared" si="5"/>
        <v>11.888888888888886</v>
      </c>
      <c r="M9" s="88">
        <f t="shared" si="6"/>
        <v>183.61728395061721</v>
      </c>
      <c r="N9" s="88">
        <f t="shared" si="7"/>
        <v>238.5308641975308</v>
      </c>
      <c r="O9" s="88">
        <f t="shared" si="8"/>
        <v>141.34567901234561</v>
      </c>
      <c r="P9" s="88">
        <f t="shared" si="9"/>
        <v>85.113631358731595</v>
      </c>
      <c r="Q9" s="88">
        <f t="shared" si="10"/>
        <v>-0.11363135873159536</v>
      </c>
      <c r="R9" s="88">
        <f t="shared" si="11"/>
        <v>1.2912085687188511E-2</v>
      </c>
      <c r="S9" s="88">
        <f t="shared" si="12"/>
        <v>144.06049229453961</v>
      </c>
    </row>
    <row r="10" spans="1:19" ht="23.25" x14ac:dyDescent="0.5">
      <c r="A10" s="32">
        <v>7</v>
      </c>
      <c r="B10" s="132">
        <v>99</v>
      </c>
      <c r="C10" s="132">
        <v>96</v>
      </c>
      <c r="G10" s="90">
        <f t="shared" si="0"/>
        <v>1</v>
      </c>
      <c r="H10" s="88">
        <f t="shared" si="1"/>
        <v>9504</v>
      </c>
      <c r="I10" s="88">
        <f t="shared" si="2"/>
        <v>9216</v>
      </c>
      <c r="J10" s="88">
        <f t="shared" si="3"/>
        <v>9801</v>
      </c>
      <c r="K10" s="88">
        <f t="shared" si="4"/>
        <v>17.444444444444443</v>
      </c>
      <c r="L10" s="88">
        <f t="shared" si="5"/>
        <v>25.888888888888886</v>
      </c>
      <c r="M10" s="88">
        <f t="shared" si="6"/>
        <v>451.61728395061721</v>
      </c>
      <c r="N10" s="88">
        <f t="shared" si="7"/>
        <v>304.3086419753086</v>
      </c>
      <c r="O10" s="88">
        <f t="shared" si="8"/>
        <v>670.23456790123441</v>
      </c>
      <c r="P10" s="88">
        <f t="shared" si="9"/>
        <v>86.667914556265174</v>
      </c>
      <c r="Q10" s="88">
        <f t="shared" si="10"/>
        <v>12.332085443734826</v>
      </c>
      <c r="R10" s="88">
        <f t="shared" si="11"/>
        <v>152.08033139157638</v>
      </c>
      <c r="S10" s="88">
        <f t="shared" si="12"/>
        <v>183.78691965054099</v>
      </c>
    </row>
    <row r="11" spans="1:19" ht="23.25" x14ac:dyDescent="0.5">
      <c r="A11" s="32">
        <v>8</v>
      </c>
      <c r="B11" s="132">
        <v>99</v>
      </c>
      <c r="C11" s="132">
        <v>99</v>
      </c>
      <c r="G11" s="90">
        <f t="shared" si="0"/>
        <v>1</v>
      </c>
      <c r="H11" s="88">
        <f t="shared" si="1"/>
        <v>9801</v>
      </c>
      <c r="I11" s="88">
        <f t="shared" si="2"/>
        <v>9801</v>
      </c>
      <c r="J11" s="88">
        <f t="shared" si="3"/>
        <v>9801</v>
      </c>
      <c r="K11" s="88">
        <f t="shared" si="4"/>
        <v>20.444444444444443</v>
      </c>
      <c r="L11" s="88">
        <f t="shared" si="5"/>
        <v>25.888888888888886</v>
      </c>
      <c r="M11" s="88">
        <f t="shared" si="6"/>
        <v>529.28395061728384</v>
      </c>
      <c r="N11" s="88">
        <f t="shared" si="7"/>
        <v>417.97530864197523</v>
      </c>
      <c r="O11" s="88">
        <f t="shared" si="8"/>
        <v>670.23456790123441</v>
      </c>
      <c r="P11" s="88">
        <f t="shared" si="9"/>
        <v>88.999339352565556</v>
      </c>
      <c r="Q11" s="88">
        <f t="shared" si="10"/>
        <v>10.000660647434444</v>
      </c>
      <c r="R11" s="88">
        <f t="shared" si="11"/>
        <v>100.01321338514391</v>
      </c>
      <c r="S11" s="88">
        <f t="shared" si="12"/>
        <v>252.43579665255052</v>
      </c>
    </row>
    <row r="12" spans="1:19" ht="23.25" x14ac:dyDescent="0.5">
      <c r="A12" s="32">
        <v>9</v>
      </c>
      <c r="B12" s="132">
        <v>68</v>
      </c>
      <c r="C12" s="132">
        <v>67</v>
      </c>
      <c r="G12" s="90">
        <f t="shared" si="0"/>
        <v>1</v>
      </c>
      <c r="H12" s="88">
        <f t="shared" si="1"/>
        <v>4556</v>
      </c>
      <c r="I12" s="88">
        <f t="shared" si="2"/>
        <v>4489</v>
      </c>
      <c r="J12" s="88">
        <f t="shared" si="3"/>
        <v>4624</v>
      </c>
      <c r="K12" s="88">
        <f t="shared" si="4"/>
        <v>-11.555555555555557</v>
      </c>
      <c r="L12" s="88">
        <f t="shared" si="5"/>
        <v>-5.1111111111111143</v>
      </c>
      <c r="M12" s="88">
        <f t="shared" si="6"/>
        <v>59.06172839506177</v>
      </c>
      <c r="N12" s="88">
        <f t="shared" si="7"/>
        <v>133.53086419753089</v>
      </c>
      <c r="O12" s="88">
        <f t="shared" si="8"/>
        <v>26.123456790123488</v>
      </c>
      <c r="P12" s="88">
        <f t="shared" si="9"/>
        <v>64.130808192028184</v>
      </c>
      <c r="Q12" s="88">
        <f t="shared" si="10"/>
        <v>3.8691918079718164</v>
      </c>
      <c r="R12" s="88">
        <f t="shared" si="11"/>
        <v>14.970645246876213</v>
      </c>
      <c r="S12" s="88">
        <f t="shared" si="12"/>
        <v>80.645840518489408</v>
      </c>
    </row>
    <row r="13" spans="1:19" ht="23.25" x14ac:dyDescent="0.5">
      <c r="A13" s="32">
        <v>10</v>
      </c>
      <c r="B13" s="132"/>
      <c r="C13" s="132"/>
      <c r="G13" s="90">
        <f t="shared" si="0"/>
        <v>0</v>
      </c>
      <c r="H13" s="88" t="str">
        <f t="shared" si="1"/>
        <v/>
      </c>
      <c r="I13" s="88" t="str">
        <f t="shared" si="2"/>
        <v/>
      </c>
      <c r="J13" s="88" t="str">
        <f t="shared" si="3"/>
        <v/>
      </c>
      <c r="K13" s="88" t="str">
        <f t="shared" si="4"/>
        <v/>
      </c>
      <c r="L13" s="88" t="str">
        <f t="shared" si="5"/>
        <v/>
      </c>
      <c r="M13" s="88" t="str">
        <f t="shared" si="6"/>
        <v/>
      </c>
      <c r="N13" s="88" t="str">
        <f>IF(G13=0,"",K13^2)</f>
        <v/>
      </c>
      <c r="O13" s="88" t="str">
        <f t="shared" si="8"/>
        <v/>
      </c>
      <c r="P13" s="88" t="str">
        <f>IF(G13=0,"",B$1011+B$1010*C13)</f>
        <v/>
      </c>
      <c r="Q13" s="88" t="str">
        <f>IF(G13=0,"",B13-P13)</f>
        <v/>
      </c>
      <c r="R13" s="88" t="str">
        <f t="shared" si="11"/>
        <v/>
      </c>
      <c r="S13" s="88" t="str">
        <f t="shared" si="12"/>
        <v/>
      </c>
    </row>
    <row r="14" spans="1:19" ht="23.25" x14ac:dyDescent="0.5">
      <c r="A14" s="32">
        <v>11</v>
      </c>
      <c r="B14" s="132"/>
      <c r="C14" s="132"/>
      <c r="G14" s="90">
        <f t="shared" si="0"/>
        <v>0</v>
      </c>
      <c r="H14" s="88" t="str">
        <f t="shared" si="1"/>
        <v/>
      </c>
      <c r="I14" s="88" t="str">
        <f t="shared" si="2"/>
        <v/>
      </c>
      <c r="J14" s="88" t="str">
        <f t="shared" si="3"/>
        <v/>
      </c>
      <c r="K14" s="88" t="str">
        <f t="shared" si="4"/>
        <v/>
      </c>
      <c r="L14" s="88" t="str">
        <f t="shared" si="5"/>
        <v/>
      </c>
      <c r="M14" s="88" t="str">
        <f t="shared" si="6"/>
        <v/>
      </c>
      <c r="N14" s="88" t="str">
        <f t="shared" ref="N14:N77" si="13">IF(G14=0,"",K14^2)</f>
        <v/>
      </c>
      <c r="O14" s="88" t="str">
        <f t="shared" si="8"/>
        <v/>
      </c>
      <c r="P14" s="88" t="str">
        <f t="shared" ref="P14:P77" si="14">IF(G14=0,"",B$1011+B$1010*C14)</f>
        <v/>
      </c>
      <c r="Q14" s="88" t="str">
        <f t="shared" ref="Q14:Q77" si="15">IF(G14=0,"",B14-P14)</f>
        <v/>
      </c>
      <c r="R14" s="88" t="str">
        <f t="shared" si="11"/>
        <v/>
      </c>
      <c r="S14" s="88" t="str">
        <f t="shared" si="12"/>
        <v/>
      </c>
    </row>
    <row r="15" spans="1:19" ht="23.25" x14ac:dyDescent="0.5">
      <c r="A15" s="32">
        <v>12</v>
      </c>
      <c r="B15" s="132"/>
      <c r="C15" s="132"/>
      <c r="G15" s="90">
        <f t="shared" si="0"/>
        <v>0</v>
      </c>
      <c r="H15" s="88" t="str">
        <f t="shared" si="1"/>
        <v/>
      </c>
      <c r="I15" s="88" t="str">
        <f t="shared" si="2"/>
        <v/>
      </c>
      <c r="J15" s="88" t="str">
        <f t="shared" si="3"/>
        <v/>
      </c>
      <c r="K15" s="88" t="str">
        <f t="shared" si="4"/>
        <v/>
      </c>
      <c r="L15" s="88" t="str">
        <f t="shared" si="5"/>
        <v/>
      </c>
      <c r="M15" s="88" t="str">
        <f t="shared" si="6"/>
        <v/>
      </c>
      <c r="N15" s="88" t="str">
        <f t="shared" si="13"/>
        <v/>
      </c>
      <c r="O15" s="88" t="str">
        <f t="shared" si="8"/>
        <v/>
      </c>
      <c r="P15" s="88" t="str">
        <f t="shared" si="14"/>
        <v/>
      </c>
      <c r="Q15" s="88" t="str">
        <f t="shared" si="15"/>
        <v/>
      </c>
      <c r="R15" s="88" t="str">
        <f t="shared" si="11"/>
        <v/>
      </c>
      <c r="S15" s="88" t="str">
        <f t="shared" si="12"/>
        <v/>
      </c>
    </row>
    <row r="16" spans="1:19" ht="23.25" x14ac:dyDescent="0.5">
      <c r="A16" s="32">
        <v>13</v>
      </c>
      <c r="B16" s="132"/>
      <c r="C16" s="132"/>
      <c r="G16" s="90">
        <f t="shared" si="0"/>
        <v>0</v>
      </c>
      <c r="H16" s="88" t="str">
        <f t="shared" si="1"/>
        <v/>
      </c>
      <c r="I16" s="88" t="str">
        <f t="shared" si="2"/>
        <v/>
      </c>
      <c r="J16" s="88" t="str">
        <f t="shared" si="3"/>
        <v/>
      </c>
      <c r="K16" s="88" t="str">
        <f t="shared" si="4"/>
        <v/>
      </c>
      <c r="L16" s="88" t="str">
        <f t="shared" si="5"/>
        <v/>
      </c>
      <c r="M16" s="88" t="str">
        <f t="shared" si="6"/>
        <v/>
      </c>
      <c r="N16" s="88" t="str">
        <f t="shared" si="13"/>
        <v/>
      </c>
      <c r="O16" s="88" t="str">
        <f t="shared" si="8"/>
        <v/>
      </c>
      <c r="P16" s="88" t="str">
        <f t="shared" si="14"/>
        <v/>
      </c>
      <c r="Q16" s="88" t="str">
        <f t="shared" si="15"/>
        <v/>
      </c>
      <c r="R16" s="88" t="str">
        <f t="shared" si="11"/>
        <v/>
      </c>
      <c r="S16" s="88" t="str">
        <f t="shared" si="12"/>
        <v/>
      </c>
    </row>
    <row r="17" spans="1:19" ht="23.25" x14ac:dyDescent="0.5">
      <c r="A17" s="32">
        <v>14</v>
      </c>
      <c r="B17" s="132"/>
      <c r="C17" s="132"/>
      <c r="G17" s="90">
        <f t="shared" si="0"/>
        <v>0</v>
      </c>
      <c r="H17" s="88" t="str">
        <f t="shared" si="1"/>
        <v/>
      </c>
      <c r="I17" s="88" t="str">
        <f t="shared" si="2"/>
        <v/>
      </c>
      <c r="J17" s="88" t="str">
        <f t="shared" si="3"/>
        <v/>
      </c>
      <c r="K17" s="88" t="str">
        <f t="shared" si="4"/>
        <v/>
      </c>
      <c r="L17" s="88" t="str">
        <f t="shared" si="5"/>
        <v/>
      </c>
      <c r="M17" s="88" t="str">
        <f t="shared" si="6"/>
        <v/>
      </c>
      <c r="N17" s="88" t="str">
        <f t="shared" si="13"/>
        <v/>
      </c>
      <c r="O17" s="88" t="str">
        <f t="shared" si="8"/>
        <v/>
      </c>
      <c r="P17" s="88" t="str">
        <f t="shared" si="14"/>
        <v/>
      </c>
      <c r="Q17" s="88" t="str">
        <f t="shared" si="15"/>
        <v/>
      </c>
      <c r="R17" s="88" t="str">
        <f t="shared" si="11"/>
        <v/>
      </c>
      <c r="S17" s="88" t="str">
        <f t="shared" si="12"/>
        <v/>
      </c>
    </row>
    <row r="18" spans="1:19" ht="23.25" x14ac:dyDescent="0.5">
      <c r="A18" s="32">
        <v>15</v>
      </c>
      <c r="B18" s="132"/>
      <c r="C18" s="132"/>
      <c r="G18" s="90">
        <f t="shared" si="0"/>
        <v>0</v>
      </c>
      <c r="H18" s="88" t="str">
        <f t="shared" si="1"/>
        <v/>
      </c>
      <c r="I18" s="88" t="str">
        <f t="shared" si="2"/>
        <v/>
      </c>
      <c r="J18" s="88" t="str">
        <f t="shared" si="3"/>
        <v/>
      </c>
      <c r="K18" s="88" t="str">
        <f t="shared" si="4"/>
        <v/>
      </c>
      <c r="L18" s="88" t="str">
        <f t="shared" si="5"/>
        <v/>
      </c>
      <c r="M18" s="88" t="str">
        <f t="shared" si="6"/>
        <v/>
      </c>
      <c r="N18" s="88" t="str">
        <f t="shared" si="13"/>
        <v/>
      </c>
      <c r="O18" s="88" t="str">
        <f t="shared" si="8"/>
        <v/>
      </c>
      <c r="P18" s="88" t="str">
        <f t="shared" si="14"/>
        <v/>
      </c>
      <c r="Q18" s="88" t="str">
        <f t="shared" si="15"/>
        <v/>
      </c>
      <c r="R18" s="88" t="str">
        <f t="shared" si="11"/>
        <v/>
      </c>
      <c r="S18" s="88" t="str">
        <f t="shared" si="12"/>
        <v/>
      </c>
    </row>
    <row r="19" spans="1:19" ht="23.25" x14ac:dyDescent="0.5">
      <c r="A19" s="32">
        <v>16</v>
      </c>
      <c r="B19" s="132"/>
      <c r="C19" s="132"/>
      <c r="G19" s="90">
        <f t="shared" si="0"/>
        <v>0</v>
      </c>
      <c r="H19" s="88" t="str">
        <f t="shared" si="1"/>
        <v/>
      </c>
      <c r="I19" s="88" t="str">
        <f t="shared" si="2"/>
        <v/>
      </c>
      <c r="J19" s="88" t="str">
        <f t="shared" si="3"/>
        <v/>
      </c>
      <c r="K19" s="88" t="str">
        <f t="shared" si="4"/>
        <v/>
      </c>
      <c r="L19" s="88" t="str">
        <f t="shared" si="5"/>
        <v/>
      </c>
      <c r="M19" s="88" t="str">
        <f t="shared" si="6"/>
        <v/>
      </c>
      <c r="N19" s="88" t="str">
        <f t="shared" si="13"/>
        <v/>
      </c>
      <c r="O19" s="88" t="str">
        <f t="shared" si="8"/>
        <v/>
      </c>
      <c r="P19" s="88" t="str">
        <f t="shared" si="14"/>
        <v/>
      </c>
      <c r="Q19" s="88" t="str">
        <f t="shared" si="15"/>
        <v/>
      </c>
      <c r="R19" s="88" t="str">
        <f t="shared" si="11"/>
        <v/>
      </c>
      <c r="S19" s="88" t="str">
        <f t="shared" si="12"/>
        <v/>
      </c>
    </row>
    <row r="20" spans="1:19" ht="23.25" x14ac:dyDescent="0.5">
      <c r="A20" s="32">
        <v>17</v>
      </c>
      <c r="B20" s="132"/>
      <c r="C20" s="132"/>
      <c r="G20" s="90">
        <f t="shared" si="0"/>
        <v>0</v>
      </c>
      <c r="H20" s="88" t="str">
        <f t="shared" si="1"/>
        <v/>
      </c>
      <c r="I20" s="88" t="str">
        <f t="shared" si="2"/>
        <v/>
      </c>
      <c r="J20" s="88" t="str">
        <f t="shared" si="3"/>
        <v/>
      </c>
      <c r="K20" s="88" t="str">
        <f t="shared" si="4"/>
        <v/>
      </c>
      <c r="L20" s="88" t="str">
        <f t="shared" si="5"/>
        <v/>
      </c>
      <c r="M20" s="88" t="str">
        <f t="shared" si="6"/>
        <v/>
      </c>
      <c r="N20" s="88" t="str">
        <f t="shared" si="13"/>
        <v/>
      </c>
      <c r="O20" s="88" t="str">
        <f t="shared" si="8"/>
        <v/>
      </c>
      <c r="P20" s="88" t="str">
        <f t="shared" si="14"/>
        <v/>
      </c>
      <c r="Q20" s="88" t="str">
        <f t="shared" si="15"/>
        <v/>
      </c>
      <c r="R20" s="88" t="str">
        <f t="shared" si="11"/>
        <v/>
      </c>
      <c r="S20" s="88" t="str">
        <f t="shared" si="12"/>
        <v/>
      </c>
    </row>
    <row r="21" spans="1:19" ht="23.25" x14ac:dyDescent="0.5">
      <c r="A21" s="32">
        <v>18</v>
      </c>
      <c r="B21" s="132"/>
      <c r="C21" s="132"/>
      <c r="G21" s="90">
        <f t="shared" si="0"/>
        <v>0</v>
      </c>
      <c r="H21" s="88" t="str">
        <f t="shared" si="1"/>
        <v/>
      </c>
      <c r="I21" s="88" t="str">
        <f t="shared" si="2"/>
        <v/>
      </c>
      <c r="J21" s="88" t="str">
        <f t="shared" si="3"/>
        <v/>
      </c>
      <c r="K21" s="88" t="str">
        <f t="shared" si="4"/>
        <v/>
      </c>
      <c r="L21" s="88" t="str">
        <f t="shared" si="5"/>
        <v/>
      </c>
      <c r="M21" s="88" t="str">
        <f t="shared" si="6"/>
        <v/>
      </c>
      <c r="N21" s="88" t="str">
        <f t="shared" si="13"/>
        <v/>
      </c>
      <c r="O21" s="88" t="str">
        <f t="shared" si="8"/>
        <v/>
      </c>
      <c r="P21" s="88" t="str">
        <f t="shared" si="14"/>
        <v/>
      </c>
      <c r="Q21" s="88" t="str">
        <f t="shared" si="15"/>
        <v/>
      </c>
      <c r="R21" s="88" t="str">
        <f t="shared" si="11"/>
        <v/>
      </c>
      <c r="S21" s="88" t="str">
        <f t="shared" si="12"/>
        <v/>
      </c>
    </row>
    <row r="22" spans="1:19" ht="23.25" x14ac:dyDescent="0.5">
      <c r="A22" s="32">
        <v>19</v>
      </c>
      <c r="B22" s="132"/>
      <c r="C22" s="132"/>
      <c r="G22" s="90">
        <f t="shared" si="0"/>
        <v>0</v>
      </c>
      <c r="H22" s="88" t="str">
        <f t="shared" si="1"/>
        <v/>
      </c>
      <c r="I22" s="88" t="str">
        <f t="shared" si="2"/>
        <v/>
      </c>
      <c r="J22" s="88" t="str">
        <f t="shared" si="3"/>
        <v/>
      </c>
      <c r="K22" s="88" t="str">
        <f t="shared" si="4"/>
        <v/>
      </c>
      <c r="L22" s="88" t="str">
        <f t="shared" si="5"/>
        <v/>
      </c>
      <c r="M22" s="88" t="str">
        <f t="shared" si="6"/>
        <v/>
      </c>
      <c r="N22" s="88" t="str">
        <f t="shared" si="13"/>
        <v/>
      </c>
      <c r="O22" s="88" t="str">
        <f t="shared" si="8"/>
        <v/>
      </c>
      <c r="P22" s="88" t="str">
        <f t="shared" si="14"/>
        <v/>
      </c>
      <c r="Q22" s="88" t="str">
        <f t="shared" si="15"/>
        <v/>
      </c>
      <c r="R22" s="88" t="str">
        <f t="shared" si="11"/>
        <v/>
      </c>
      <c r="S22" s="88" t="str">
        <f t="shared" si="12"/>
        <v/>
      </c>
    </row>
    <row r="23" spans="1:19" ht="23.25" x14ac:dyDescent="0.5">
      <c r="A23" s="32">
        <v>20</v>
      </c>
      <c r="B23" s="132"/>
      <c r="C23" s="132"/>
      <c r="G23" s="90">
        <f t="shared" si="0"/>
        <v>0</v>
      </c>
      <c r="H23" s="88" t="str">
        <f t="shared" si="1"/>
        <v/>
      </c>
      <c r="I23" s="88" t="str">
        <f t="shared" si="2"/>
        <v/>
      </c>
      <c r="J23" s="88" t="str">
        <f t="shared" si="3"/>
        <v/>
      </c>
      <c r="K23" s="88" t="str">
        <f t="shared" si="4"/>
        <v/>
      </c>
      <c r="L23" s="88" t="str">
        <f t="shared" si="5"/>
        <v/>
      </c>
      <c r="M23" s="88" t="str">
        <f t="shared" si="6"/>
        <v/>
      </c>
      <c r="N23" s="88" t="str">
        <f t="shared" si="13"/>
        <v/>
      </c>
      <c r="O23" s="88" t="str">
        <f t="shared" si="8"/>
        <v/>
      </c>
      <c r="P23" s="88" t="str">
        <f t="shared" si="14"/>
        <v/>
      </c>
      <c r="Q23" s="88" t="str">
        <f t="shared" si="15"/>
        <v/>
      </c>
      <c r="R23" s="88" t="str">
        <f t="shared" si="11"/>
        <v/>
      </c>
      <c r="S23" s="88" t="str">
        <f t="shared" si="12"/>
        <v/>
      </c>
    </row>
    <row r="24" spans="1:19" ht="23.25" x14ac:dyDescent="0.5">
      <c r="A24" s="32">
        <v>21</v>
      </c>
      <c r="B24" s="132"/>
      <c r="C24" s="132"/>
      <c r="G24" s="90">
        <f t="shared" si="0"/>
        <v>0</v>
      </c>
      <c r="H24" s="88" t="str">
        <f t="shared" si="1"/>
        <v/>
      </c>
      <c r="I24" s="88" t="str">
        <f t="shared" si="2"/>
        <v/>
      </c>
      <c r="J24" s="88" t="str">
        <f t="shared" si="3"/>
        <v/>
      </c>
      <c r="K24" s="88" t="str">
        <f t="shared" si="4"/>
        <v/>
      </c>
      <c r="L24" s="88" t="str">
        <f t="shared" si="5"/>
        <v/>
      </c>
      <c r="M24" s="88" t="str">
        <f t="shared" si="6"/>
        <v/>
      </c>
      <c r="N24" s="88" t="str">
        <f t="shared" si="13"/>
        <v/>
      </c>
      <c r="O24" s="88" t="str">
        <f t="shared" si="8"/>
        <v/>
      </c>
      <c r="P24" s="88" t="str">
        <f t="shared" si="14"/>
        <v/>
      </c>
      <c r="Q24" s="88" t="str">
        <f t="shared" si="15"/>
        <v/>
      </c>
      <c r="R24" s="88" t="str">
        <f t="shared" si="11"/>
        <v/>
      </c>
      <c r="S24" s="88" t="str">
        <f t="shared" si="12"/>
        <v/>
      </c>
    </row>
    <row r="25" spans="1:19" ht="23.25" x14ac:dyDescent="0.5">
      <c r="A25" s="32">
        <v>22</v>
      </c>
      <c r="B25" s="132"/>
      <c r="C25" s="132"/>
      <c r="G25" s="90">
        <f t="shared" si="0"/>
        <v>0</v>
      </c>
      <c r="H25" s="88" t="str">
        <f t="shared" si="1"/>
        <v/>
      </c>
      <c r="I25" s="88" t="str">
        <f t="shared" si="2"/>
        <v/>
      </c>
      <c r="J25" s="88" t="str">
        <f t="shared" si="3"/>
        <v/>
      </c>
      <c r="K25" s="88" t="str">
        <f t="shared" si="4"/>
        <v/>
      </c>
      <c r="L25" s="88" t="str">
        <f t="shared" si="5"/>
        <v/>
      </c>
      <c r="M25" s="88" t="str">
        <f t="shared" si="6"/>
        <v/>
      </c>
      <c r="N25" s="88" t="str">
        <f t="shared" si="13"/>
        <v/>
      </c>
      <c r="O25" s="88" t="str">
        <f t="shared" si="8"/>
        <v/>
      </c>
      <c r="P25" s="88" t="str">
        <f t="shared" si="14"/>
        <v/>
      </c>
      <c r="Q25" s="88" t="str">
        <f t="shared" si="15"/>
        <v/>
      </c>
      <c r="R25" s="88" t="str">
        <f t="shared" si="11"/>
        <v/>
      </c>
      <c r="S25" s="88" t="str">
        <f t="shared" si="12"/>
        <v/>
      </c>
    </row>
    <row r="26" spans="1:19" ht="23.25" x14ac:dyDescent="0.5">
      <c r="A26" s="32">
        <v>23</v>
      </c>
      <c r="B26" s="132"/>
      <c r="C26" s="132"/>
      <c r="G26" s="90">
        <f t="shared" si="0"/>
        <v>0</v>
      </c>
      <c r="H26" s="88" t="str">
        <f t="shared" si="1"/>
        <v/>
      </c>
      <c r="I26" s="88" t="str">
        <f t="shared" si="2"/>
        <v/>
      </c>
      <c r="J26" s="88" t="str">
        <f t="shared" si="3"/>
        <v/>
      </c>
      <c r="K26" s="88" t="str">
        <f t="shared" si="4"/>
        <v/>
      </c>
      <c r="L26" s="88" t="str">
        <f t="shared" si="5"/>
        <v/>
      </c>
      <c r="M26" s="88" t="str">
        <f t="shared" si="6"/>
        <v/>
      </c>
      <c r="N26" s="88" t="str">
        <f t="shared" si="13"/>
        <v/>
      </c>
      <c r="O26" s="88" t="str">
        <f t="shared" si="8"/>
        <v/>
      </c>
      <c r="P26" s="88" t="str">
        <f t="shared" si="14"/>
        <v/>
      </c>
      <c r="Q26" s="88" t="str">
        <f t="shared" si="15"/>
        <v/>
      </c>
      <c r="R26" s="88" t="str">
        <f t="shared" si="11"/>
        <v/>
      </c>
      <c r="S26" s="88" t="str">
        <f t="shared" si="12"/>
        <v/>
      </c>
    </row>
    <row r="27" spans="1:19" ht="23.25" x14ac:dyDescent="0.5">
      <c r="A27" s="32">
        <v>24</v>
      </c>
      <c r="B27" s="132"/>
      <c r="C27" s="132"/>
      <c r="G27" s="90">
        <f t="shared" si="0"/>
        <v>0</v>
      </c>
      <c r="H27" s="88" t="str">
        <f t="shared" si="1"/>
        <v/>
      </c>
      <c r="I27" s="88" t="str">
        <f t="shared" si="2"/>
        <v/>
      </c>
      <c r="J27" s="88" t="str">
        <f t="shared" si="3"/>
        <v/>
      </c>
      <c r="K27" s="88" t="str">
        <f t="shared" si="4"/>
        <v/>
      </c>
      <c r="L27" s="88" t="str">
        <f t="shared" si="5"/>
        <v/>
      </c>
      <c r="M27" s="88" t="str">
        <f t="shared" si="6"/>
        <v/>
      </c>
      <c r="N27" s="88" t="str">
        <f t="shared" si="13"/>
        <v/>
      </c>
      <c r="O27" s="88" t="str">
        <f t="shared" si="8"/>
        <v/>
      </c>
      <c r="P27" s="88" t="str">
        <f t="shared" si="14"/>
        <v/>
      </c>
      <c r="Q27" s="88" t="str">
        <f t="shared" si="15"/>
        <v/>
      </c>
      <c r="R27" s="88" t="str">
        <f t="shared" si="11"/>
        <v/>
      </c>
      <c r="S27" s="88" t="str">
        <f t="shared" si="12"/>
        <v/>
      </c>
    </row>
    <row r="28" spans="1:19" ht="23.25" x14ac:dyDescent="0.5">
      <c r="A28" s="32">
        <v>25</v>
      </c>
      <c r="B28" s="132"/>
      <c r="C28" s="132"/>
      <c r="G28" s="90">
        <f t="shared" si="0"/>
        <v>0</v>
      </c>
      <c r="H28" s="88" t="str">
        <f t="shared" si="1"/>
        <v/>
      </c>
      <c r="I28" s="88" t="str">
        <f t="shared" si="2"/>
        <v/>
      </c>
      <c r="J28" s="88" t="str">
        <f t="shared" si="3"/>
        <v/>
      </c>
      <c r="K28" s="88" t="str">
        <f t="shared" si="4"/>
        <v/>
      </c>
      <c r="L28" s="88" t="str">
        <f t="shared" si="5"/>
        <v/>
      </c>
      <c r="M28" s="88" t="str">
        <f t="shared" si="6"/>
        <v/>
      </c>
      <c r="N28" s="88" t="str">
        <f t="shared" si="13"/>
        <v/>
      </c>
      <c r="O28" s="88" t="str">
        <f t="shared" si="8"/>
        <v/>
      </c>
      <c r="P28" s="88" t="str">
        <f t="shared" si="14"/>
        <v/>
      </c>
      <c r="Q28" s="88" t="str">
        <f t="shared" si="15"/>
        <v/>
      </c>
      <c r="R28" s="88" t="str">
        <f t="shared" si="11"/>
        <v/>
      </c>
      <c r="S28" s="88" t="str">
        <f t="shared" si="12"/>
        <v/>
      </c>
    </row>
    <row r="29" spans="1:19" ht="23.25" x14ac:dyDescent="0.5">
      <c r="A29" s="32">
        <v>26</v>
      </c>
      <c r="B29" s="132"/>
      <c r="C29" s="132"/>
      <c r="G29" s="90">
        <f t="shared" si="0"/>
        <v>0</v>
      </c>
      <c r="H29" s="88" t="str">
        <f t="shared" si="1"/>
        <v/>
      </c>
      <c r="I29" s="88" t="str">
        <f t="shared" si="2"/>
        <v/>
      </c>
      <c r="J29" s="88" t="str">
        <f t="shared" si="3"/>
        <v/>
      </c>
      <c r="K29" s="88" t="str">
        <f t="shared" si="4"/>
        <v/>
      </c>
      <c r="L29" s="88" t="str">
        <f t="shared" si="5"/>
        <v/>
      </c>
      <c r="M29" s="88" t="str">
        <f t="shared" si="6"/>
        <v/>
      </c>
      <c r="N29" s="88" t="str">
        <f t="shared" si="13"/>
        <v/>
      </c>
      <c r="O29" s="88" t="str">
        <f t="shared" si="8"/>
        <v/>
      </c>
      <c r="P29" s="88" t="str">
        <f t="shared" si="14"/>
        <v/>
      </c>
      <c r="Q29" s="88" t="str">
        <f t="shared" si="15"/>
        <v/>
      </c>
      <c r="R29" s="88" t="str">
        <f t="shared" si="11"/>
        <v/>
      </c>
      <c r="S29" s="88" t="str">
        <f t="shared" si="12"/>
        <v/>
      </c>
    </row>
    <row r="30" spans="1:19" ht="23.25" x14ac:dyDescent="0.5">
      <c r="A30" s="32">
        <v>27</v>
      </c>
      <c r="B30" s="132"/>
      <c r="C30" s="132"/>
      <c r="G30" s="90">
        <f t="shared" si="0"/>
        <v>0</v>
      </c>
      <c r="H30" s="88" t="str">
        <f t="shared" si="1"/>
        <v/>
      </c>
      <c r="I30" s="88" t="str">
        <f t="shared" si="2"/>
        <v/>
      </c>
      <c r="J30" s="88" t="str">
        <f t="shared" si="3"/>
        <v/>
      </c>
      <c r="K30" s="88" t="str">
        <f t="shared" si="4"/>
        <v/>
      </c>
      <c r="L30" s="88" t="str">
        <f t="shared" si="5"/>
        <v/>
      </c>
      <c r="M30" s="88" t="str">
        <f t="shared" si="6"/>
        <v/>
      </c>
      <c r="N30" s="88" t="str">
        <f t="shared" si="13"/>
        <v/>
      </c>
      <c r="O30" s="88" t="str">
        <f t="shared" si="8"/>
        <v/>
      </c>
      <c r="P30" s="88" t="str">
        <f t="shared" si="14"/>
        <v/>
      </c>
      <c r="Q30" s="88" t="str">
        <f t="shared" si="15"/>
        <v/>
      </c>
      <c r="R30" s="88" t="str">
        <f t="shared" si="11"/>
        <v/>
      </c>
      <c r="S30" s="88" t="str">
        <f t="shared" si="12"/>
        <v/>
      </c>
    </row>
    <row r="31" spans="1:19" ht="23.25" x14ac:dyDescent="0.5">
      <c r="A31" s="32">
        <v>28</v>
      </c>
      <c r="B31" s="132"/>
      <c r="C31" s="132"/>
      <c r="G31" s="90">
        <f t="shared" si="0"/>
        <v>0</v>
      </c>
      <c r="H31" s="88" t="str">
        <f t="shared" si="1"/>
        <v/>
      </c>
      <c r="I31" s="88" t="str">
        <f t="shared" si="2"/>
        <v/>
      </c>
      <c r="J31" s="88" t="str">
        <f t="shared" si="3"/>
        <v/>
      </c>
      <c r="K31" s="88" t="str">
        <f t="shared" si="4"/>
        <v/>
      </c>
      <c r="L31" s="88" t="str">
        <f t="shared" si="5"/>
        <v/>
      </c>
      <c r="M31" s="88" t="str">
        <f t="shared" si="6"/>
        <v/>
      </c>
      <c r="N31" s="88" t="str">
        <f t="shared" si="13"/>
        <v/>
      </c>
      <c r="O31" s="88" t="str">
        <f t="shared" si="8"/>
        <v/>
      </c>
      <c r="P31" s="88" t="str">
        <f t="shared" si="14"/>
        <v/>
      </c>
      <c r="Q31" s="88" t="str">
        <f t="shared" si="15"/>
        <v/>
      </c>
      <c r="R31" s="88" t="str">
        <f t="shared" si="11"/>
        <v/>
      </c>
      <c r="S31" s="88" t="str">
        <f t="shared" si="12"/>
        <v/>
      </c>
    </row>
    <row r="32" spans="1:19" ht="23.25" x14ac:dyDescent="0.5">
      <c r="A32" s="32">
        <v>29</v>
      </c>
      <c r="B32" s="132"/>
      <c r="C32" s="132"/>
      <c r="G32" s="90">
        <f t="shared" si="0"/>
        <v>0</v>
      </c>
      <c r="H32" s="88" t="str">
        <f t="shared" si="1"/>
        <v/>
      </c>
      <c r="I32" s="88" t="str">
        <f t="shared" si="2"/>
        <v/>
      </c>
      <c r="J32" s="88" t="str">
        <f t="shared" si="3"/>
        <v/>
      </c>
      <c r="K32" s="88" t="str">
        <f t="shared" si="4"/>
        <v/>
      </c>
      <c r="L32" s="88" t="str">
        <f t="shared" si="5"/>
        <v/>
      </c>
      <c r="M32" s="88" t="str">
        <f t="shared" si="6"/>
        <v/>
      </c>
      <c r="N32" s="88" t="str">
        <f t="shared" si="13"/>
        <v/>
      </c>
      <c r="O32" s="88" t="str">
        <f t="shared" si="8"/>
        <v/>
      </c>
      <c r="P32" s="88" t="str">
        <f t="shared" si="14"/>
        <v/>
      </c>
      <c r="Q32" s="88" t="str">
        <f t="shared" si="15"/>
        <v/>
      </c>
      <c r="R32" s="88" t="str">
        <f t="shared" si="11"/>
        <v/>
      </c>
      <c r="S32" s="88" t="str">
        <f t="shared" si="12"/>
        <v/>
      </c>
    </row>
    <row r="33" spans="1:19" ht="23.25" x14ac:dyDescent="0.5">
      <c r="A33" s="32">
        <v>30</v>
      </c>
      <c r="B33" s="132"/>
      <c r="C33" s="132"/>
      <c r="G33" s="90">
        <f t="shared" si="0"/>
        <v>0</v>
      </c>
      <c r="H33" s="88" t="str">
        <f t="shared" si="1"/>
        <v/>
      </c>
      <c r="I33" s="88" t="str">
        <f t="shared" si="2"/>
        <v/>
      </c>
      <c r="J33" s="88" t="str">
        <f t="shared" si="3"/>
        <v/>
      </c>
      <c r="K33" s="88" t="str">
        <f t="shared" si="4"/>
        <v/>
      </c>
      <c r="L33" s="88" t="str">
        <f t="shared" si="5"/>
        <v/>
      </c>
      <c r="M33" s="88" t="str">
        <f t="shared" si="6"/>
        <v/>
      </c>
      <c r="N33" s="88" t="str">
        <f t="shared" si="13"/>
        <v/>
      </c>
      <c r="O33" s="88" t="str">
        <f t="shared" si="8"/>
        <v/>
      </c>
      <c r="P33" s="88" t="str">
        <f t="shared" si="14"/>
        <v/>
      </c>
      <c r="Q33" s="88" t="str">
        <f t="shared" si="15"/>
        <v/>
      </c>
      <c r="R33" s="88" t="str">
        <f t="shared" si="11"/>
        <v/>
      </c>
      <c r="S33" s="88" t="str">
        <f t="shared" si="12"/>
        <v/>
      </c>
    </row>
    <row r="34" spans="1:19" ht="23.25" x14ac:dyDescent="0.5">
      <c r="A34" s="32">
        <v>31</v>
      </c>
      <c r="B34" s="132"/>
      <c r="C34" s="132"/>
      <c r="G34" s="90">
        <f t="shared" si="0"/>
        <v>0</v>
      </c>
      <c r="H34" s="88" t="str">
        <f t="shared" si="1"/>
        <v/>
      </c>
      <c r="I34" s="88" t="str">
        <f t="shared" si="2"/>
        <v/>
      </c>
      <c r="J34" s="88" t="str">
        <f t="shared" si="3"/>
        <v/>
      </c>
      <c r="K34" s="88" t="str">
        <f t="shared" si="4"/>
        <v/>
      </c>
      <c r="L34" s="88" t="str">
        <f t="shared" si="5"/>
        <v/>
      </c>
      <c r="M34" s="88" t="str">
        <f t="shared" si="6"/>
        <v/>
      </c>
      <c r="N34" s="88" t="str">
        <f t="shared" si="13"/>
        <v/>
      </c>
      <c r="O34" s="88" t="str">
        <f t="shared" si="8"/>
        <v/>
      </c>
      <c r="P34" s="88" t="str">
        <f t="shared" si="14"/>
        <v/>
      </c>
      <c r="Q34" s="88" t="str">
        <f t="shared" si="15"/>
        <v/>
      </c>
      <c r="R34" s="88" t="str">
        <f t="shared" si="11"/>
        <v/>
      </c>
      <c r="S34" s="88" t="str">
        <f t="shared" si="12"/>
        <v/>
      </c>
    </row>
    <row r="35" spans="1:19" ht="23.25" x14ac:dyDescent="0.5">
      <c r="A35" s="32">
        <v>32</v>
      </c>
      <c r="B35" s="132"/>
      <c r="C35" s="132"/>
      <c r="G35" s="90">
        <f t="shared" si="0"/>
        <v>0</v>
      </c>
      <c r="H35" s="88" t="str">
        <f t="shared" si="1"/>
        <v/>
      </c>
      <c r="I35" s="88" t="str">
        <f t="shared" si="2"/>
        <v/>
      </c>
      <c r="J35" s="88" t="str">
        <f t="shared" si="3"/>
        <v/>
      </c>
      <c r="K35" s="88" t="str">
        <f t="shared" si="4"/>
        <v/>
      </c>
      <c r="L35" s="88" t="str">
        <f t="shared" si="5"/>
        <v/>
      </c>
      <c r="M35" s="88" t="str">
        <f t="shared" si="6"/>
        <v/>
      </c>
      <c r="N35" s="88" t="str">
        <f t="shared" si="13"/>
        <v/>
      </c>
      <c r="O35" s="88" t="str">
        <f t="shared" si="8"/>
        <v/>
      </c>
      <c r="P35" s="88" t="str">
        <f t="shared" si="14"/>
        <v/>
      </c>
      <c r="Q35" s="88" t="str">
        <f t="shared" si="15"/>
        <v/>
      </c>
      <c r="R35" s="88" t="str">
        <f t="shared" si="11"/>
        <v/>
      </c>
      <c r="S35" s="88" t="str">
        <f t="shared" si="12"/>
        <v/>
      </c>
    </row>
    <row r="36" spans="1:19" ht="23.25" x14ac:dyDescent="0.5">
      <c r="A36" s="32">
        <v>33</v>
      </c>
      <c r="B36" s="132"/>
      <c r="C36" s="132"/>
      <c r="G36" s="90">
        <f t="shared" si="0"/>
        <v>0</v>
      </c>
      <c r="H36" s="88" t="str">
        <f t="shared" si="1"/>
        <v/>
      </c>
      <c r="I36" s="88" t="str">
        <f t="shared" si="2"/>
        <v/>
      </c>
      <c r="J36" s="88" t="str">
        <f t="shared" si="3"/>
        <v/>
      </c>
      <c r="K36" s="88" t="str">
        <f t="shared" si="4"/>
        <v/>
      </c>
      <c r="L36" s="88" t="str">
        <f t="shared" si="5"/>
        <v/>
      </c>
      <c r="M36" s="88" t="str">
        <f t="shared" si="6"/>
        <v/>
      </c>
      <c r="N36" s="88" t="str">
        <f t="shared" si="13"/>
        <v/>
      </c>
      <c r="O36" s="88" t="str">
        <f t="shared" si="8"/>
        <v/>
      </c>
      <c r="P36" s="88" t="str">
        <f t="shared" si="14"/>
        <v/>
      </c>
      <c r="Q36" s="88" t="str">
        <f t="shared" si="15"/>
        <v/>
      </c>
      <c r="R36" s="88" t="str">
        <f t="shared" si="11"/>
        <v/>
      </c>
      <c r="S36" s="88" t="str">
        <f t="shared" si="12"/>
        <v/>
      </c>
    </row>
    <row r="37" spans="1:19" ht="23.25" x14ac:dyDescent="0.5">
      <c r="A37" s="32">
        <v>34</v>
      </c>
      <c r="B37" s="132"/>
      <c r="C37" s="132"/>
      <c r="G37" s="90">
        <f t="shared" si="0"/>
        <v>0</v>
      </c>
      <c r="H37" s="88" t="str">
        <f t="shared" si="1"/>
        <v/>
      </c>
      <c r="I37" s="88" t="str">
        <f t="shared" si="2"/>
        <v/>
      </c>
      <c r="J37" s="88" t="str">
        <f t="shared" si="3"/>
        <v/>
      </c>
      <c r="K37" s="88" t="str">
        <f t="shared" si="4"/>
        <v/>
      </c>
      <c r="L37" s="88" t="str">
        <f t="shared" si="5"/>
        <v/>
      </c>
      <c r="M37" s="88" t="str">
        <f t="shared" si="6"/>
        <v/>
      </c>
      <c r="N37" s="88" t="str">
        <f t="shared" si="13"/>
        <v/>
      </c>
      <c r="O37" s="88" t="str">
        <f t="shared" si="8"/>
        <v/>
      </c>
      <c r="P37" s="88" t="str">
        <f t="shared" si="14"/>
        <v/>
      </c>
      <c r="Q37" s="88" t="str">
        <f t="shared" si="15"/>
        <v/>
      </c>
      <c r="R37" s="88" t="str">
        <f t="shared" si="11"/>
        <v/>
      </c>
      <c r="S37" s="88" t="str">
        <f t="shared" si="12"/>
        <v/>
      </c>
    </row>
    <row r="38" spans="1:19" ht="23.25" x14ac:dyDescent="0.5">
      <c r="A38" s="32">
        <v>35</v>
      </c>
      <c r="B38" s="132"/>
      <c r="C38" s="132"/>
      <c r="G38" s="90">
        <f t="shared" si="0"/>
        <v>0</v>
      </c>
      <c r="H38" s="88" t="str">
        <f t="shared" si="1"/>
        <v/>
      </c>
      <c r="I38" s="88" t="str">
        <f t="shared" si="2"/>
        <v/>
      </c>
      <c r="J38" s="88" t="str">
        <f t="shared" si="3"/>
        <v/>
      </c>
      <c r="K38" s="88" t="str">
        <f t="shared" si="4"/>
        <v/>
      </c>
      <c r="L38" s="88" t="str">
        <f t="shared" si="5"/>
        <v/>
      </c>
      <c r="M38" s="88" t="str">
        <f t="shared" si="6"/>
        <v/>
      </c>
      <c r="N38" s="88" t="str">
        <f t="shared" si="13"/>
        <v/>
      </c>
      <c r="O38" s="88" t="str">
        <f t="shared" si="8"/>
        <v/>
      </c>
      <c r="P38" s="88" t="str">
        <f t="shared" si="14"/>
        <v/>
      </c>
      <c r="Q38" s="88" t="str">
        <f t="shared" si="15"/>
        <v/>
      </c>
      <c r="R38" s="88" t="str">
        <f t="shared" si="11"/>
        <v/>
      </c>
      <c r="S38" s="88" t="str">
        <f t="shared" si="12"/>
        <v/>
      </c>
    </row>
    <row r="39" spans="1:19" ht="23.25" x14ac:dyDescent="0.5">
      <c r="A39" s="32">
        <v>36</v>
      </c>
      <c r="B39" s="132"/>
      <c r="C39" s="132"/>
      <c r="G39" s="90">
        <f t="shared" si="0"/>
        <v>0</v>
      </c>
      <c r="H39" s="88" t="str">
        <f t="shared" si="1"/>
        <v/>
      </c>
      <c r="I39" s="88" t="str">
        <f t="shared" si="2"/>
        <v/>
      </c>
      <c r="J39" s="88" t="str">
        <f t="shared" si="3"/>
        <v/>
      </c>
      <c r="K39" s="88" t="str">
        <f t="shared" si="4"/>
        <v/>
      </c>
      <c r="L39" s="88" t="str">
        <f t="shared" si="5"/>
        <v/>
      </c>
      <c r="M39" s="88" t="str">
        <f t="shared" si="6"/>
        <v/>
      </c>
      <c r="N39" s="88" t="str">
        <f t="shared" si="13"/>
        <v/>
      </c>
      <c r="O39" s="88" t="str">
        <f t="shared" si="8"/>
        <v/>
      </c>
      <c r="P39" s="88" t="str">
        <f t="shared" si="14"/>
        <v/>
      </c>
      <c r="Q39" s="88" t="str">
        <f t="shared" si="15"/>
        <v/>
      </c>
      <c r="R39" s="88" t="str">
        <f t="shared" si="11"/>
        <v/>
      </c>
      <c r="S39" s="88" t="str">
        <f t="shared" si="12"/>
        <v/>
      </c>
    </row>
    <row r="40" spans="1:19" ht="23.25" x14ac:dyDescent="0.5">
      <c r="A40" s="32">
        <v>37</v>
      </c>
      <c r="B40" s="132"/>
      <c r="C40" s="132"/>
      <c r="G40" s="90">
        <f t="shared" si="0"/>
        <v>0</v>
      </c>
      <c r="H40" s="88" t="str">
        <f t="shared" si="1"/>
        <v/>
      </c>
      <c r="I40" s="88" t="str">
        <f t="shared" si="2"/>
        <v/>
      </c>
      <c r="J40" s="88" t="str">
        <f t="shared" si="3"/>
        <v/>
      </c>
      <c r="K40" s="88" t="str">
        <f t="shared" si="4"/>
        <v/>
      </c>
      <c r="L40" s="88" t="str">
        <f t="shared" si="5"/>
        <v/>
      </c>
      <c r="M40" s="88" t="str">
        <f t="shared" si="6"/>
        <v/>
      </c>
      <c r="N40" s="88" t="str">
        <f t="shared" si="13"/>
        <v/>
      </c>
      <c r="O40" s="88" t="str">
        <f t="shared" si="8"/>
        <v/>
      </c>
      <c r="P40" s="88" t="str">
        <f t="shared" si="14"/>
        <v/>
      </c>
      <c r="Q40" s="88" t="str">
        <f t="shared" si="15"/>
        <v/>
      </c>
      <c r="R40" s="88" t="str">
        <f t="shared" si="11"/>
        <v/>
      </c>
      <c r="S40" s="88" t="str">
        <f t="shared" si="12"/>
        <v/>
      </c>
    </row>
    <row r="41" spans="1:19" ht="23.25" x14ac:dyDescent="0.5">
      <c r="A41" s="32">
        <v>38</v>
      </c>
      <c r="B41" s="132"/>
      <c r="C41" s="132"/>
      <c r="G41" s="90">
        <f t="shared" si="0"/>
        <v>0</v>
      </c>
      <c r="H41" s="88" t="str">
        <f t="shared" si="1"/>
        <v/>
      </c>
      <c r="I41" s="88" t="str">
        <f t="shared" si="2"/>
        <v/>
      </c>
      <c r="J41" s="88" t="str">
        <f t="shared" si="3"/>
        <v/>
      </c>
      <c r="K41" s="88" t="str">
        <f t="shared" si="4"/>
        <v/>
      </c>
      <c r="L41" s="88" t="str">
        <f t="shared" si="5"/>
        <v/>
      </c>
      <c r="M41" s="88" t="str">
        <f t="shared" si="6"/>
        <v/>
      </c>
      <c r="N41" s="88" t="str">
        <f t="shared" si="13"/>
        <v/>
      </c>
      <c r="O41" s="88" t="str">
        <f t="shared" si="8"/>
        <v/>
      </c>
      <c r="P41" s="88" t="str">
        <f t="shared" si="14"/>
        <v/>
      </c>
      <c r="Q41" s="88" t="str">
        <f t="shared" si="15"/>
        <v/>
      </c>
      <c r="R41" s="88" t="str">
        <f t="shared" si="11"/>
        <v/>
      </c>
      <c r="S41" s="88" t="str">
        <f t="shared" si="12"/>
        <v/>
      </c>
    </row>
    <row r="42" spans="1:19" ht="23.25" x14ac:dyDescent="0.5">
      <c r="A42" s="32">
        <v>39</v>
      </c>
      <c r="B42" s="132"/>
      <c r="C42" s="132"/>
      <c r="G42" s="90">
        <f t="shared" si="0"/>
        <v>0</v>
      </c>
      <c r="H42" s="88" t="str">
        <f t="shared" si="1"/>
        <v/>
      </c>
      <c r="I42" s="88" t="str">
        <f t="shared" si="2"/>
        <v/>
      </c>
      <c r="J42" s="88" t="str">
        <f t="shared" si="3"/>
        <v/>
      </c>
      <c r="K42" s="88" t="str">
        <f t="shared" si="4"/>
        <v/>
      </c>
      <c r="L42" s="88" t="str">
        <f t="shared" si="5"/>
        <v/>
      </c>
      <c r="M42" s="88" t="str">
        <f t="shared" si="6"/>
        <v/>
      </c>
      <c r="N42" s="88" t="str">
        <f t="shared" si="13"/>
        <v/>
      </c>
      <c r="O42" s="88" t="str">
        <f t="shared" si="8"/>
        <v/>
      </c>
      <c r="P42" s="88" t="str">
        <f t="shared" si="14"/>
        <v/>
      </c>
      <c r="Q42" s="88" t="str">
        <f t="shared" si="15"/>
        <v/>
      </c>
      <c r="R42" s="88" t="str">
        <f t="shared" si="11"/>
        <v/>
      </c>
      <c r="S42" s="88" t="str">
        <f t="shared" si="12"/>
        <v/>
      </c>
    </row>
    <row r="43" spans="1:19" ht="23.25" x14ac:dyDescent="0.5">
      <c r="A43" s="32">
        <v>40</v>
      </c>
      <c r="B43" s="132"/>
      <c r="C43" s="132"/>
      <c r="G43" s="90">
        <f t="shared" si="0"/>
        <v>0</v>
      </c>
      <c r="H43" s="88" t="str">
        <f t="shared" si="1"/>
        <v/>
      </c>
      <c r="I43" s="88" t="str">
        <f t="shared" si="2"/>
        <v/>
      </c>
      <c r="J43" s="88" t="str">
        <f t="shared" si="3"/>
        <v/>
      </c>
      <c r="K43" s="88" t="str">
        <f t="shared" si="4"/>
        <v/>
      </c>
      <c r="L43" s="88" t="str">
        <f t="shared" si="5"/>
        <v/>
      </c>
      <c r="M43" s="88" t="str">
        <f t="shared" si="6"/>
        <v/>
      </c>
      <c r="N43" s="88" t="str">
        <f t="shared" si="13"/>
        <v/>
      </c>
      <c r="O43" s="88" t="str">
        <f t="shared" si="8"/>
        <v/>
      </c>
      <c r="P43" s="88" t="str">
        <f t="shared" si="14"/>
        <v/>
      </c>
      <c r="Q43" s="88" t="str">
        <f t="shared" si="15"/>
        <v/>
      </c>
      <c r="R43" s="88" t="str">
        <f t="shared" si="11"/>
        <v/>
      </c>
      <c r="S43" s="88" t="str">
        <f t="shared" si="12"/>
        <v/>
      </c>
    </row>
    <row r="44" spans="1:19" ht="23.25" x14ac:dyDescent="0.5">
      <c r="A44" s="32">
        <v>41</v>
      </c>
      <c r="B44" s="132"/>
      <c r="C44" s="132"/>
      <c r="G44" s="90">
        <f t="shared" si="0"/>
        <v>0</v>
      </c>
      <c r="H44" s="88" t="str">
        <f t="shared" si="1"/>
        <v/>
      </c>
      <c r="I44" s="88" t="str">
        <f t="shared" si="2"/>
        <v/>
      </c>
      <c r="J44" s="88" t="str">
        <f t="shared" si="3"/>
        <v/>
      </c>
      <c r="K44" s="88" t="str">
        <f t="shared" si="4"/>
        <v/>
      </c>
      <c r="L44" s="88" t="str">
        <f t="shared" si="5"/>
        <v/>
      </c>
      <c r="M44" s="88" t="str">
        <f t="shared" si="6"/>
        <v/>
      </c>
      <c r="N44" s="88" t="str">
        <f t="shared" si="13"/>
        <v/>
      </c>
      <c r="O44" s="88" t="str">
        <f t="shared" si="8"/>
        <v/>
      </c>
      <c r="P44" s="88" t="str">
        <f t="shared" si="14"/>
        <v/>
      </c>
      <c r="Q44" s="88" t="str">
        <f t="shared" si="15"/>
        <v/>
      </c>
      <c r="R44" s="88" t="str">
        <f t="shared" si="11"/>
        <v/>
      </c>
      <c r="S44" s="88" t="str">
        <f t="shared" si="12"/>
        <v/>
      </c>
    </row>
    <row r="45" spans="1:19" ht="23.25" x14ac:dyDescent="0.5">
      <c r="A45" s="32">
        <v>42</v>
      </c>
      <c r="B45" s="132"/>
      <c r="C45" s="132"/>
      <c r="G45" s="90">
        <f t="shared" si="0"/>
        <v>0</v>
      </c>
      <c r="H45" s="88" t="str">
        <f t="shared" si="1"/>
        <v/>
      </c>
      <c r="I45" s="88" t="str">
        <f t="shared" si="2"/>
        <v/>
      </c>
      <c r="J45" s="88" t="str">
        <f t="shared" si="3"/>
        <v/>
      </c>
      <c r="K45" s="88" t="str">
        <f t="shared" si="4"/>
        <v/>
      </c>
      <c r="L45" s="88" t="str">
        <f t="shared" si="5"/>
        <v/>
      </c>
      <c r="M45" s="88" t="str">
        <f t="shared" si="6"/>
        <v/>
      </c>
      <c r="N45" s="88" t="str">
        <f t="shared" si="13"/>
        <v/>
      </c>
      <c r="O45" s="88" t="str">
        <f t="shared" si="8"/>
        <v/>
      </c>
      <c r="P45" s="88" t="str">
        <f t="shared" si="14"/>
        <v/>
      </c>
      <c r="Q45" s="88" t="str">
        <f t="shared" si="15"/>
        <v/>
      </c>
      <c r="R45" s="88" t="str">
        <f t="shared" si="11"/>
        <v/>
      </c>
      <c r="S45" s="88" t="str">
        <f t="shared" si="12"/>
        <v/>
      </c>
    </row>
    <row r="46" spans="1:19" ht="23.25" x14ac:dyDescent="0.5">
      <c r="A46" s="32">
        <v>43</v>
      </c>
      <c r="B46" s="132"/>
      <c r="C46" s="132"/>
      <c r="G46" s="90">
        <f t="shared" si="0"/>
        <v>0</v>
      </c>
      <c r="H46" s="88" t="str">
        <f t="shared" si="1"/>
        <v/>
      </c>
      <c r="I46" s="88" t="str">
        <f t="shared" si="2"/>
        <v/>
      </c>
      <c r="J46" s="88" t="str">
        <f t="shared" si="3"/>
        <v/>
      </c>
      <c r="K46" s="88" t="str">
        <f t="shared" si="4"/>
        <v/>
      </c>
      <c r="L46" s="88" t="str">
        <f t="shared" si="5"/>
        <v/>
      </c>
      <c r="M46" s="88" t="str">
        <f t="shared" si="6"/>
        <v/>
      </c>
      <c r="N46" s="88" t="str">
        <f t="shared" si="13"/>
        <v/>
      </c>
      <c r="O46" s="88" t="str">
        <f t="shared" si="8"/>
        <v/>
      </c>
      <c r="P46" s="88" t="str">
        <f t="shared" si="14"/>
        <v/>
      </c>
      <c r="Q46" s="88" t="str">
        <f t="shared" si="15"/>
        <v/>
      </c>
      <c r="R46" s="88" t="str">
        <f t="shared" si="11"/>
        <v/>
      </c>
      <c r="S46" s="88" t="str">
        <f t="shared" si="12"/>
        <v/>
      </c>
    </row>
    <row r="47" spans="1:19" ht="23.25" x14ac:dyDescent="0.5">
      <c r="A47" s="32">
        <v>44</v>
      </c>
      <c r="B47" s="132"/>
      <c r="C47" s="132"/>
      <c r="G47" s="90">
        <f t="shared" si="0"/>
        <v>0</v>
      </c>
      <c r="H47" s="88" t="str">
        <f t="shared" si="1"/>
        <v/>
      </c>
      <c r="I47" s="88" t="str">
        <f t="shared" si="2"/>
        <v/>
      </c>
      <c r="J47" s="88" t="str">
        <f t="shared" si="3"/>
        <v/>
      </c>
      <c r="K47" s="88" t="str">
        <f t="shared" si="4"/>
        <v/>
      </c>
      <c r="L47" s="88" t="str">
        <f t="shared" si="5"/>
        <v/>
      </c>
      <c r="M47" s="88" t="str">
        <f t="shared" si="6"/>
        <v/>
      </c>
      <c r="N47" s="88" t="str">
        <f t="shared" si="13"/>
        <v/>
      </c>
      <c r="O47" s="88" t="str">
        <f t="shared" si="8"/>
        <v/>
      </c>
      <c r="P47" s="88" t="str">
        <f t="shared" si="14"/>
        <v/>
      </c>
      <c r="Q47" s="88" t="str">
        <f t="shared" si="15"/>
        <v/>
      </c>
      <c r="R47" s="88" t="str">
        <f t="shared" si="11"/>
        <v/>
      </c>
      <c r="S47" s="88" t="str">
        <f t="shared" si="12"/>
        <v/>
      </c>
    </row>
    <row r="48" spans="1:19" ht="23.25" x14ac:dyDescent="0.5">
      <c r="A48" s="32">
        <v>45</v>
      </c>
      <c r="B48" s="132"/>
      <c r="C48" s="132"/>
      <c r="G48" s="90">
        <f t="shared" si="0"/>
        <v>0</v>
      </c>
      <c r="H48" s="88" t="str">
        <f t="shared" si="1"/>
        <v/>
      </c>
      <c r="I48" s="88" t="str">
        <f t="shared" si="2"/>
        <v/>
      </c>
      <c r="J48" s="88" t="str">
        <f t="shared" si="3"/>
        <v/>
      </c>
      <c r="K48" s="88" t="str">
        <f t="shared" si="4"/>
        <v/>
      </c>
      <c r="L48" s="88" t="str">
        <f t="shared" si="5"/>
        <v/>
      </c>
      <c r="M48" s="88" t="str">
        <f t="shared" si="6"/>
        <v/>
      </c>
      <c r="N48" s="88" t="str">
        <f t="shared" si="13"/>
        <v/>
      </c>
      <c r="O48" s="88" t="str">
        <f t="shared" si="8"/>
        <v/>
      </c>
      <c r="P48" s="88" t="str">
        <f t="shared" si="14"/>
        <v/>
      </c>
      <c r="Q48" s="88" t="str">
        <f t="shared" si="15"/>
        <v/>
      </c>
      <c r="R48" s="88" t="str">
        <f t="shared" si="11"/>
        <v/>
      </c>
      <c r="S48" s="88" t="str">
        <f t="shared" si="12"/>
        <v/>
      </c>
    </row>
    <row r="49" spans="1:19" ht="23.25" x14ac:dyDescent="0.5">
      <c r="A49" s="32">
        <v>46</v>
      </c>
      <c r="B49" s="132"/>
      <c r="C49" s="132"/>
      <c r="G49" s="90">
        <f t="shared" si="0"/>
        <v>0</v>
      </c>
      <c r="H49" s="88" t="str">
        <f t="shared" si="1"/>
        <v/>
      </c>
      <c r="I49" s="88" t="str">
        <f t="shared" si="2"/>
        <v/>
      </c>
      <c r="J49" s="88" t="str">
        <f t="shared" si="3"/>
        <v/>
      </c>
      <c r="K49" s="88" t="str">
        <f t="shared" si="4"/>
        <v/>
      </c>
      <c r="L49" s="88" t="str">
        <f t="shared" si="5"/>
        <v/>
      </c>
      <c r="M49" s="88" t="str">
        <f t="shared" si="6"/>
        <v/>
      </c>
      <c r="N49" s="88" t="str">
        <f t="shared" si="13"/>
        <v/>
      </c>
      <c r="O49" s="88" t="str">
        <f t="shared" si="8"/>
        <v/>
      </c>
      <c r="P49" s="88" t="str">
        <f t="shared" si="14"/>
        <v/>
      </c>
      <c r="Q49" s="88" t="str">
        <f t="shared" si="15"/>
        <v/>
      </c>
      <c r="R49" s="88" t="str">
        <f t="shared" si="11"/>
        <v/>
      </c>
      <c r="S49" s="88" t="str">
        <f t="shared" si="12"/>
        <v/>
      </c>
    </row>
    <row r="50" spans="1:19" ht="23.25" x14ac:dyDescent="0.5">
      <c r="A50" s="32">
        <v>47</v>
      </c>
      <c r="B50" s="132"/>
      <c r="C50" s="132"/>
      <c r="G50" s="90">
        <f t="shared" si="0"/>
        <v>0</v>
      </c>
      <c r="H50" s="88" t="str">
        <f t="shared" si="1"/>
        <v/>
      </c>
      <c r="I50" s="88" t="str">
        <f t="shared" si="2"/>
        <v/>
      </c>
      <c r="J50" s="88" t="str">
        <f t="shared" si="3"/>
        <v/>
      </c>
      <c r="K50" s="88" t="str">
        <f t="shared" si="4"/>
        <v/>
      </c>
      <c r="L50" s="88" t="str">
        <f t="shared" si="5"/>
        <v/>
      </c>
      <c r="M50" s="88" t="str">
        <f t="shared" si="6"/>
        <v/>
      </c>
      <c r="N50" s="88" t="str">
        <f t="shared" si="13"/>
        <v/>
      </c>
      <c r="O50" s="88" t="str">
        <f t="shared" si="8"/>
        <v/>
      </c>
      <c r="P50" s="88" t="str">
        <f t="shared" si="14"/>
        <v/>
      </c>
      <c r="Q50" s="88" t="str">
        <f t="shared" si="15"/>
        <v/>
      </c>
      <c r="R50" s="88" t="str">
        <f t="shared" si="11"/>
        <v/>
      </c>
      <c r="S50" s="88" t="str">
        <f t="shared" si="12"/>
        <v/>
      </c>
    </row>
    <row r="51" spans="1:19" ht="23.25" x14ac:dyDescent="0.5">
      <c r="A51" s="32">
        <v>48</v>
      </c>
      <c r="B51" s="132"/>
      <c r="C51" s="132"/>
      <c r="G51" s="90">
        <f t="shared" si="0"/>
        <v>0</v>
      </c>
      <c r="H51" s="88" t="str">
        <f t="shared" si="1"/>
        <v/>
      </c>
      <c r="I51" s="88" t="str">
        <f t="shared" si="2"/>
        <v/>
      </c>
      <c r="J51" s="88" t="str">
        <f t="shared" si="3"/>
        <v/>
      </c>
      <c r="K51" s="88" t="str">
        <f t="shared" si="4"/>
        <v/>
      </c>
      <c r="L51" s="88" t="str">
        <f t="shared" si="5"/>
        <v/>
      </c>
      <c r="M51" s="88" t="str">
        <f t="shared" si="6"/>
        <v/>
      </c>
      <c r="N51" s="88" t="str">
        <f t="shared" si="13"/>
        <v/>
      </c>
      <c r="O51" s="88" t="str">
        <f t="shared" si="8"/>
        <v/>
      </c>
      <c r="P51" s="88" t="str">
        <f t="shared" si="14"/>
        <v/>
      </c>
      <c r="Q51" s="88" t="str">
        <f t="shared" si="15"/>
        <v/>
      </c>
      <c r="R51" s="88" t="str">
        <f t="shared" si="11"/>
        <v/>
      </c>
      <c r="S51" s="88" t="str">
        <f t="shared" si="12"/>
        <v/>
      </c>
    </row>
    <row r="52" spans="1:19" ht="23.25" x14ac:dyDescent="0.5">
      <c r="A52" s="32">
        <v>49</v>
      </c>
      <c r="B52" s="132"/>
      <c r="C52" s="132"/>
      <c r="G52" s="90">
        <f t="shared" si="0"/>
        <v>0</v>
      </c>
      <c r="H52" s="88" t="str">
        <f t="shared" si="1"/>
        <v/>
      </c>
      <c r="I52" s="88" t="str">
        <f t="shared" si="2"/>
        <v/>
      </c>
      <c r="J52" s="88" t="str">
        <f t="shared" si="3"/>
        <v/>
      </c>
      <c r="K52" s="88" t="str">
        <f t="shared" si="4"/>
        <v/>
      </c>
      <c r="L52" s="88" t="str">
        <f t="shared" si="5"/>
        <v/>
      </c>
      <c r="M52" s="88" t="str">
        <f t="shared" si="6"/>
        <v/>
      </c>
      <c r="N52" s="88" t="str">
        <f t="shared" si="13"/>
        <v/>
      </c>
      <c r="O52" s="88" t="str">
        <f t="shared" si="8"/>
        <v/>
      </c>
      <c r="P52" s="88" t="str">
        <f t="shared" si="14"/>
        <v/>
      </c>
      <c r="Q52" s="88" t="str">
        <f t="shared" si="15"/>
        <v/>
      </c>
      <c r="R52" s="88" t="str">
        <f t="shared" si="11"/>
        <v/>
      </c>
      <c r="S52" s="88" t="str">
        <f t="shared" si="12"/>
        <v/>
      </c>
    </row>
    <row r="53" spans="1:19" ht="23.25" x14ac:dyDescent="0.5">
      <c r="A53" s="32">
        <v>50</v>
      </c>
      <c r="B53" s="132"/>
      <c r="C53" s="132"/>
      <c r="G53" s="90">
        <f t="shared" si="0"/>
        <v>0</v>
      </c>
      <c r="H53" s="88" t="str">
        <f t="shared" si="1"/>
        <v/>
      </c>
      <c r="I53" s="88" t="str">
        <f t="shared" si="2"/>
        <v/>
      </c>
      <c r="J53" s="88" t="str">
        <f t="shared" si="3"/>
        <v/>
      </c>
      <c r="K53" s="88" t="str">
        <f t="shared" si="4"/>
        <v/>
      </c>
      <c r="L53" s="88" t="str">
        <f t="shared" si="5"/>
        <v/>
      </c>
      <c r="M53" s="88" t="str">
        <f t="shared" si="6"/>
        <v/>
      </c>
      <c r="N53" s="88" t="str">
        <f t="shared" si="13"/>
        <v/>
      </c>
      <c r="O53" s="88" t="str">
        <f t="shared" si="8"/>
        <v/>
      </c>
      <c r="P53" s="88" t="str">
        <f t="shared" si="14"/>
        <v/>
      </c>
      <c r="Q53" s="88" t="str">
        <f t="shared" si="15"/>
        <v/>
      </c>
      <c r="R53" s="88" t="str">
        <f t="shared" si="11"/>
        <v/>
      </c>
      <c r="S53" s="88" t="str">
        <f t="shared" si="12"/>
        <v/>
      </c>
    </row>
    <row r="54" spans="1:19" ht="23.25" x14ac:dyDescent="0.5">
      <c r="A54" s="32">
        <v>51</v>
      </c>
      <c r="B54" s="132"/>
      <c r="C54" s="132"/>
      <c r="G54" s="90">
        <f t="shared" si="0"/>
        <v>0</v>
      </c>
      <c r="H54" s="88" t="str">
        <f t="shared" si="1"/>
        <v/>
      </c>
      <c r="I54" s="88" t="str">
        <f t="shared" si="2"/>
        <v/>
      </c>
      <c r="J54" s="88" t="str">
        <f t="shared" si="3"/>
        <v/>
      </c>
      <c r="K54" s="88" t="str">
        <f t="shared" si="4"/>
        <v/>
      </c>
      <c r="L54" s="88" t="str">
        <f t="shared" si="5"/>
        <v/>
      </c>
      <c r="M54" s="88" t="str">
        <f t="shared" si="6"/>
        <v/>
      </c>
      <c r="N54" s="88" t="str">
        <f t="shared" si="13"/>
        <v/>
      </c>
      <c r="O54" s="88" t="str">
        <f t="shared" si="8"/>
        <v/>
      </c>
      <c r="P54" s="88" t="str">
        <f t="shared" si="14"/>
        <v/>
      </c>
      <c r="Q54" s="88" t="str">
        <f t="shared" si="15"/>
        <v/>
      </c>
      <c r="R54" s="88" t="str">
        <f t="shared" si="11"/>
        <v/>
      </c>
      <c r="S54" s="88" t="str">
        <f t="shared" si="12"/>
        <v/>
      </c>
    </row>
    <row r="55" spans="1:19" ht="23.25" x14ac:dyDescent="0.5">
      <c r="A55" s="32">
        <v>52</v>
      </c>
      <c r="B55" s="132"/>
      <c r="C55" s="132"/>
      <c r="G55" s="90">
        <f t="shared" si="0"/>
        <v>0</v>
      </c>
      <c r="H55" s="88" t="str">
        <f t="shared" si="1"/>
        <v/>
      </c>
      <c r="I55" s="88" t="str">
        <f t="shared" si="2"/>
        <v/>
      </c>
      <c r="J55" s="88" t="str">
        <f t="shared" si="3"/>
        <v/>
      </c>
      <c r="K55" s="88" t="str">
        <f t="shared" si="4"/>
        <v/>
      </c>
      <c r="L55" s="88" t="str">
        <f t="shared" si="5"/>
        <v/>
      </c>
      <c r="M55" s="88" t="str">
        <f t="shared" si="6"/>
        <v/>
      </c>
      <c r="N55" s="88" t="str">
        <f t="shared" si="13"/>
        <v/>
      </c>
      <c r="O55" s="88" t="str">
        <f t="shared" si="8"/>
        <v/>
      </c>
      <c r="P55" s="88" t="str">
        <f t="shared" si="14"/>
        <v/>
      </c>
      <c r="Q55" s="88" t="str">
        <f t="shared" si="15"/>
        <v/>
      </c>
      <c r="R55" s="88" t="str">
        <f t="shared" si="11"/>
        <v/>
      </c>
      <c r="S55" s="88" t="str">
        <f t="shared" si="12"/>
        <v/>
      </c>
    </row>
    <row r="56" spans="1:19" ht="23.25" x14ac:dyDescent="0.5">
      <c r="A56" s="32">
        <v>53</v>
      </c>
      <c r="B56" s="132"/>
      <c r="C56" s="132"/>
      <c r="G56" s="90">
        <f t="shared" si="0"/>
        <v>0</v>
      </c>
      <c r="H56" s="88" t="str">
        <f t="shared" si="1"/>
        <v/>
      </c>
      <c r="I56" s="88" t="str">
        <f t="shared" si="2"/>
        <v/>
      </c>
      <c r="J56" s="88" t="str">
        <f t="shared" si="3"/>
        <v/>
      </c>
      <c r="K56" s="88" t="str">
        <f t="shared" si="4"/>
        <v/>
      </c>
      <c r="L56" s="88" t="str">
        <f t="shared" si="5"/>
        <v/>
      </c>
      <c r="M56" s="88" t="str">
        <f t="shared" si="6"/>
        <v/>
      </c>
      <c r="N56" s="88" t="str">
        <f t="shared" si="13"/>
        <v/>
      </c>
      <c r="O56" s="88" t="str">
        <f t="shared" si="8"/>
        <v/>
      </c>
      <c r="P56" s="88" t="str">
        <f t="shared" si="14"/>
        <v/>
      </c>
      <c r="Q56" s="88" t="str">
        <f t="shared" si="15"/>
        <v/>
      </c>
      <c r="R56" s="88" t="str">
        <f t="shared" si="11"/>
        <v/>
      </c>
      <c r="S56" s="88" t="str">
        <f t="shared" si="12"/>
        <v/>
      </c>
    </row>
    <row r="57" spans="1:19" ht="23.25" x14ac:dyDescent="0.5">
      <c r="A57" s="32">
        <v>54</v>
      </c>
      <c r="B57" s="132"/>
      <c r="C57" s="132"/>
      <c r="G57" s="90">
        <f t="shared" si="0"/>
        <v>0</v>
      </c>
      <c r="H57" s="88" t="str">
        <f t="shared" si="1"/>
        <v/>
      </c>
      <c r="I57" s="88" t="str">
        <f t="shared" si="2"/>
        <v/>
      </c>
      <c r="J57" s="88" t="str">
        <f t="shared" si="3"/>
        <v/>
      </c>
      <c r="K57" s="88" t="str">
        <f t="shared" si="4"/>
        <v/>
      </c>
      <c r="L57" s="88" t="str">
        <f t="shared" si="5"/>
        <v/>
      </c>
      <c r="M57" s="88" t="str">
        <f t="shared" si="6"/>
        <v/>
      </c>
      <c r="N57" s="88" t="str">
        <f t="shared" si="13"/>
        <v/>
      </c>
      <c r="O57" s="88" t="str">
        <f t="shared" si="8"/>
        <v/>
      </c>
      <c r="P57" s="88" t="str">
        <f t="shared" si="14"/>
        <v/>
      </c>
      <c r="Q57" s="88" t="str">
        <f t="shared" si="15"/>
        <v/>
      </c>
      <c r="R57" s="88" t="str">
        <f t="shared" si="11"/>
        <v/>
      </c>
      <c r="S57" s="88" t="str">
        <f t="shared" si="12"/>
        <v/>
      </c>
    </row>
    <row r="58" spans="1:19" ht="23.25" x14ac:dyDescent="0.5">
      <c r="A58" s="32">
        <v>55</v>
      </c>
      <c r="B58" s="132"/>
      <c r="C58" s="132"/>
      <c r="G58" s="90">
        <f t="shared" si="0"/>
        <v>0</v>
      </c>
      <c r="H58" s="88" t="str">
        <f t="shared" si="1"/>
        <v/>
      </c>
      <c r="I58" s="88" t="str">
        <f t="shared" si="2"/>
        <v/>
      </c>
      <c r="J58" s="88" t="str">
        <f t="shared" si="3"/>
        <v/>
      </c>
      <c r="K58" s="88" t="str">
        <f t="shared" si="4"/>
        <v/>
      </c>
      <c r="L58" s="88" t="str">
        <f t="shared" si="5"/>
        <v/>
      </c>
      <c r="M58" s="88" t="str">
        <f t="shared" si="6"/>
        <v/>
      </c>
      <c r="N58" s="88" t="str">
        <f t="shared" si="13"/>
        <v/>
      </c>
      <c r="O58" s="88" t="str">
        <f t="shared" si="8"/>
        <v/>
      </c>
      <c r="P58" s="88" t="str">
        <f t="shared" si="14"/>
        <v/>
      </c>
      <c r="Q58" s="88" t="str">
        <f t="shared" si="15"/>
        <v/>
      </c>
      <c r="R58" s="88" t="str">
        <f t="shared" si="11"/>
        <v/>
      </c>
      <c r="S58" s="88" t="str">
        <f t="shared" si="12"/>
        <v/>
      </c>
    </row>
    <row r="59" spans="1:19" ht="23.25" x14ac:dyDescent="0.5">
      <c r="A59" s="32">
        <v>56</v>
      </c>
      <c r="B59" s="132"/>
      <c r="C59" s="132"/>
      <c r="G59" s="90">
        <f t="shared" si="0"/>
        <v>0</v>
      </c>
      <c r="H59" s="88" t="str">
        <f t="shared" si="1"/>
        <v/>
      </c>
      <c r="I59" s="88" t="str">
        <f t="shared" si="2"/>
        <v/>
      </c>
      <c r="J59" s="88" t="str">
        <f t="shared" si="3"/>
        <v/>
      </c>
      <c r="K59" s="88" t="str">
        <f t="shared" si="4"/>
        <v/>
      </c>
      <c r="L59" s="88" t="str">
        <f t="shared" si="5"/>
        <v/>
      </c>
      <c r="M59" s="88" t="str">
        <f t="shared" si="6"/>
        <v/>
      </c>
      <c r="N59" s="88" t="str">
        <f t="shared" si="13"/>
        <v/>
      </c>
      <c r="O59" s="88" t="str">
        <f t="shared" si="8"/>
        <v/>
      </c>
      <c r="P59" s="88" t="str">
        <f t="shared" si="14"/>
        <v/>
      </c>
      <c r="Q59" s="88" t="str">
        <f t="shared" si="15"/>
        <v/>
      </c>
      <c r="R59" s="88" t="str">
        <f t="shared" si="11"/>
        <v/>
      </c>
      <c r="S59" s="88" t="str">
        <f t="shared" si="12"/>
        <v/>
      </c>
    </row>
    <row r="60" spans="1:19" ht="23.25" x14ac:dyDescent="0.5">
      <c r="A60" s="32">
        <v>57</v>
      </c>
      <c r="B60" s="132"/>
      <c r="C60" s="132"/>
      <c r="G60" s="90">
        <f t="shared" si="0"/>
        <v>0</v>
      </c>
      <c r="H60" s="88" t="str">
        <f t="shared" si="1"/>
        <v/>
      </c>
      <c r="I60" s="88" t="str">
        <f t="shared" si="2"/>
        <v/>
      </c>
      <c r="J60" s="88" t="str">
        <f t="shared" si="3"/>
        <v/>
      </c>
      <c r="K60" s="88" t="str">
        <f t="shared" si="4"/>
        <v/>
      </c>
      <c r="L60" s="88" t="str">
        <f t="shared" si="5"/>
        <v/>
      </c>
      <c r="M60" s="88" t="str">
        <f t="shared" si="6"/>
        <v/>
      </c>
      <c r="N60" s="88" t="str">
        <f t="shared" si="13"/>
        <v/>
      </c>
      <c r="O60" s="88" t="str">
        <f t="shared" si="8"/>
        <v/>
      </c>
      <c r="P60" s="88" t="str">
        <f t="shared" si="14"/>
        <v/>
      </c>
      <c r="Q60" s="88" t="str">
        <f t="shared" si="15"/>
        <v/>
      </c>
      <c r="R60" s="88" t="str">
        <f t="shared" si="11"/>
        <v/>
      </c>
      <c r="S60" s="88" t="str">
        <f t="shared" si="12"/>
        <v/>
      </c>
    </row>
    <row r="61" spans="1:19" ht="23.25" x14ac:dyDescent="0.5">
      <c r="A61" s="32">
        <v>58</v>
      </c>
      <c r="B61" s="132"/>
      <c r="C61" s="132"/>
      <c r="G61" s="90">
        <f t="shared" si="0"/>
        <v>0</v>
      </c>
      <c r="H61" s="88" t="str">
        <f t="shared" si="1"/>
        <v/>
      </c>
      <c r="I61" s="88" t="str">
        <f t="shared" si="2"/>
        <v/>
      </c>
      <c r="J61" s="88" t="str">
        <f t="shared" si="3"/>
        <v/>
      </c>
      <c r="K61" s="88" t="str">
        <f t="shared" si="4"/>
        <v/>
      </c>
      <c r="L61" s="88" t="str">
        <f t="shared" si="5"/>
        <v/>
      </c>
      <c r="M61" s="88" t="str">
        <f t="shared" si="6"/>
        <v/>
      </c>
      <c r="N61" s="88" t="str">
        <f t="shared" si="13"/>
        <v/>
      </c>
      <c r="O61" s="88" t="str">
        <f t="shared" si="8"/>
        <v/>
      </c>
      <c r="P61" s="88" t="str">
        <f t="shared" si="14"/>
        <v/>
      </c>
      <c r="Q61" s="88" t="str">
        <f t="shared" si="15"/>
        <v/>
      </c>
      <c r="R61" s="88" t="str">
        <f t="shared" si="11"/>
        <v/>
      </c>
      <c r="S61" s="88" t="str">
        <f t="shared" si="12"/>
        <v/>
      </c>
    </row>
    <row r="62" spans="1:19" ht="23.25" x14ac:dyDescent="0.5">
      <c r="A62" s="32">
        <v>59</v>
      </c>
      <c r="B62" s="132"/>
      <c r="C62" s="132"/>
      <c r="G62" s="90">
        <f t="shared" si="0"/>
        <v>0</v>
      </c>
      <c r="H62" s="88" t="str">
        <f t="shared" si="1"/>
        <v/>
      </c>
      <c r="I62" s="88" t="str">
        <f t="shared" si="2"/>
        <v/>
      </c>
      <c r="J62" s="88" t="str">
        <f t="shared" si="3"/>
        <v/>
      </c>
      <c r="K62" s="88" t="str">
        <f t="shared" si="4"/>
        <v/>
      </c>
      <c r="L62" s="88" t="str">
        <f t="shared" si="5"/>
        <v/>
      </c>
      <c r="M62" s="88" t="str">
        <f t="shared" si="6"/>
        <v/>
      </c>
      <c r="N62" s="88" t="str">
        <f t="shared" si="13"/>
        <v/>
      </c>
      <c r="O62" s="88" t="str">
        <f t="shared" si="8"/>
        <v/>
      </c>
      <c r="P62" s="88" t="str">
        <f t="shared" si="14"/>
        <v/>
      </c>
      <c r="Q62" s="88" t="str">
        <f t="shared" si="15"/>
        <v/>
      </c>
      <c r="R62" s="88" t="str">
        <f t="shared" si="11"/>
        <v/>
      </c>
      <c r="S62" s="88" t="str">
        <f t="shared" si="12"/>
        <v/>
      </c>
    </row>
    <row r="63" spans="1:19" ht="23.25" x14ac:dyDescent="0.5">
      <c r="A63" s="32">
        <v>60</v>
      </c>
      <c r="B63" s="132"/>
      <c r="C63" s="132"/>
      <c r="G63" s="90">
        <f t="shared" si="0"/>
        <v>0</v>
      </c>
      <c r="H63" s="88" t="str">
        <f t="shared" si="1"/>
        <v/>
      </c>
      <c r="I63" s="88" t="str">
        <f t="shared" si="2"/>
        <v/>
      </c>
      <c r="J63" s="88" t="str">
        <f t="shared" si="3"/>
        <v/>
      </c>
      <c r="K63" s="88" t="str">
        <f t="shared" si="4"/>
        <v/>
      </c>
      <c r="L63" s="88" t="str">
        <f t="shared" si="5"/>
        <v/>
      </c>
      <c r="M63" s="88" t="str">
        <f t="shared" si="6"/>
        <v/>
      </c>
      <c r="N63" s="88" t="str">
        <f t="shared" si="13"/>
        <v/>
      </c>
      <c r="O63" s="88" t="str">
        <f t="shared" si="8"/>
        <v/>
      </c>
      <c r="P63" s="88" t="str">
        <f t="shared" si="14"/>
        <v/>
      </c>
      <c r="Q63" s="88" t="str">
        <f t="shared" si="15"/>
        <v/>
      </c>
      <c r="R63" s="88" t="str">
        <f t="shared" si="11"/>
        <v/>
      </c>
      <c r="S63" s="88" t="str">
        <f t="shared" si="12"/>
        <v/>
      </c>
    </row>
    <row r="64" spans="1:19" ht="23.25" x14ac:dyDescent="0.5">
      <c r="A64" s="32">
        <v>61</v>
      </c>
      <c r="B64" s="132"/>
      <c r="C64" s="132"/>
      <c r="G64" s="90">
        <f t="shared" si="0"/>
        <v>0</v>
      </c>
      <c r="H64" s="88" t="str">
        <f t="shared" si="1"/>
        <v/>
      </c>
      <c r="I64" s="88" t="str">
        <f t="shared" si="2"/>
        <v/>
      </c>
      <c r="J64" s="88" t="str">
        <f t="shared" si="3"/>
        <v/>
      </c>
      <c r="K64" s="88" t="str">
        <f t="shared" si="4"/>
        <v/>
      </c>
      <c r="L64" s="88" t="str">
        <f t="shared" si="5"/>
        <v/>
      </c>
      <c r="M64" s="88" t="str">
        <f t="shared" si="6"/>
        <v/>
      </c>
      <c r="N64" s="88" t="str">
        <f t="shared" si="13"/>
        <v/>
      </c>
      <c r="O64" s="88" t="str">
        <f t="shared" si="8"/>
        <v/>
      </c>
      <c r="P64" s="88" t="str">
        <f t="shared" si="14"/>
        <v/>
      </c>
      <c r="Q64" s="88" t="str">
        <f t="shared" si="15"/>
        <v/>
      </c>
      <c r="R64" s="88" t="str">
        <f t="shared" si="11"/>
        <v/>
      </c>
      <c r="S64" s="88" t="str">
        <f t="shared" si="12"/>
        <v/>
      </c>
    </row>
    <row r="65" spans="1:19" ht="23.25" x14ac:dyDescent="0.5">
      <c r="A65" s="32">
        <v>62</v>
      </c>
      <c r="B65" s="132"/>
      <c r="C65" s="132"/>
      <c r="G65" s="90">
        <f t="shared" si="0"/>
        <v>0</v>
      </c>
      <c r="H65" s="88" t="str">
        <f t="shared" si="1"/>
        <v/>
      </c>
      <c r="I65" s="88" t="str">
        <f t="shared" si="2"/>
        <v/>
      </c>
      <c r="J65" s="88" t="str">
        <f t="shared" si="3"/>
        <v/>
      </c>
      <c r="K65" s="88" t="str">
        <f t="shared" si="4"/>
        <v/>
      </c>
      <c r="L65" s="88" t="str">
        <f t="shared" si="5"/>
        <v/>
      </c>
      <c r="M65" s="88" t="str">
        <f t="shared" si="6"/>
        <v/>
      </c>
      <c r="N65" s="88" t="str">
        <f t="shared" si="13"/>
        <v/>
      </c>
      <c r="O65" s="88" t="str">
        <f t="shared" si="8"/>
        <v/>
      </c>
      <c r="P65" s="88" t="str">
        <f t="shared" si="14"/>
        <v/>
      </c>
      <c r="Q65" s="88" t="str">
        <f t="shared" si="15"/>
        <v/>
      </c>
      <c r="R65" s="88" t="str">
        <f t="shared" si="11"/>
        <v/>
      </c>
      <c r="S65" s="88" t="str">
        <f t="shared" si="12"/>
        <v/>
      </c>
    </row>
    <row r="66" spans="1:19" ht="23.25" x14ac:dyDescent="0.5">
      <c r="A66" s="32">
        <v>63</v>
      </c>
      <c r="B66" s="132"/>
      <c r="C66" s="132"/>
      <c r="G66" s="90">
        <f t="shared" si="0"/>
        <v>0</v>
      </c>
      <c r="H66" s="88" t="str">
        <f t="shared" si="1"/>
        <v/>
      </c>
      <c r="I66" s="88" t="str">
        <f t="shared" si="2"/>
        <v/>
      </c>
      <c r="J66" s="88" t="str">
        <f t="shared" si="3"/>
        <v/>
      </c>
      <c r="K66" s="88" t="str">
        <f t="shared" si="4"/>
        <v/>
      </c>
      <c r="L66" s="88" t="str">
        <f t="shared" si="5"/>
        <v/>
      </c>
      <c r="M66" s="88" t="str">
        <f t="shared" si="6"/>
        <v/>
      </c>
      <c r="N66" s="88" t="str">
        <f t="shared" si="13"/>
        <v/>
      </c>
      <c r="O66" s="88" t="str">
        <f t="shared" si="8"/>
        <v/>
      </c>
      <c r="P66" s="88" t="str">
        <f t="shared" si="14"/>
        <v/>
      </c>
      <c r="Q66" s="88" t="str">
        <f t="shared" si="15"/>
        <v/>
      </c>
      <c r="R66" s="88" t="str">
        <f t="shared" si="11"/>
        <v/>
      </c>
      <c r="S66" s="88" t="str">
        <f t="shared" si="12"/>
        <v/>
      </c>
    </row>
    <row r="67" spans="1:19" ht="23.25" x14ac:dyDescent="0.5">
      <c r="A67" s="32">
        <v>64</v>
      </c>
      <c r="B67" s="132"/>
      <c r="C67" s="132"/>
      <c r="G67" s="90">
        <f t="shared" si="0"/>
        <v>0</v>
      </c>
      <c r="H67" s="88" t="str">
        <f t="shared" si="1"/>
        <v/>
      </c>
      <c r="I67" s="88" t="str">
        <f t="shared" si="2"/>
        <v/>
      </c>
      <c r="J67" s="88" t="str">
        <f t="shared" si="3"/>
        <v/>
      </c>
      <c r="K67" s="88" t="str">
        <f t="shared" si="4"/>
        <v/>
      </c>
      <c r="L67" s="88" t="str">
        <f t="shared" si="5"/>
        <v/>
      </c>
      <c r="M67" s="88" t="str">
        <f t="shared" si="6"/>
        <v/>
      </c>
      <c r="N67" s="88" t="str">
        <f t="shared" si="13"/>
        <v/>
      </c>
      <c r="O67" s="88" t="str">
        <f t="shared" si="8"/>
        <v/>
      </c>
      <c r="P67" s="88" t="str">
        <f t="shared" si="14"/>
        <v/>
      </c>
      <c r="Q67" s="88" t="str">
        <f t="shared" si="15"/>
        <v/>
      </c>
      <c r="R67" s="88" t="str">
        <f t="shared" si="11"/>
        <v/>
      </c>
      <c r="S67" s="88" t="str">
        <f t="shared" si="12"/>
        <v/>
      </c>
    </row>
    <row r="68" spans="1:19" ht="23.25" x14ac:dyDescent="0.5">
      <c r="A68" s="32">
        <v>65</v>
      </c>
      <c r="B68" s="132"/>
      <c r="C68" s="132"/>
      <c r="G68" s="90">
        <f t="shared" ref="G68:G131" si="16">COUNT(B68)</f>
        <v>0</v>
      </c>
      <c r="H68" s="88" t="str">
        <f t="shared" si="1"/>
        <v/>
      </c>
      <c r="I68" s="88" t="str">
        <f t="shared" si="2"/>
        <v/>
      </c>
      <c r="J68" s="88" t="str">
        <f t="shared" si="3"/>
        <v/>
      </c>
      <c r="K68" s="88" t="str">
        <f t="shared" si="4"/>
        <v/>
      </c>
      <c r="L68" s="88" t="str">
        <f t="shared" si="5"/>
        <v/>
      </c>
      <c r="M68" s="88" t="str">
        <f t="shared" si="6"/>
        <v/>
      </c>
      <c r="N68" s="88" t="str">
        <f t="shared" si="13"/>
        <v/>
      </c>
      <c r="O68" s="88" t="str">
        <f t="shared" si="8"/>
        <v/>
      </c>
      <c r="P68" s="88" t="str">
        <f t="shared" si="14"/>
        <v/>
      </c>
      <c r="Q68" s="88" t="str">
        <f t="shared" si="15"/>
        <v/>
      </c>
      <c r="R68" s="88" t="str">
        <f t="shared" si="11"/>
        <v/>
      </c>
      <c r="S68" s="88" t="str">
        <f t="shared" si="12"/>
        <v/>
      </c>
    </row>
    <row r="69" spans="1:19" ht="23.25" x14ac:dyDescent="0.5">
      <c r="A69" s="32">
        <v>66</v>
      </c>
      <c r="B69" s="132"/>
      <c r="C69" s="132"/>
      <c r="G69" s="90">
        <f t="shared" si="16"/>
        <v>0</v>
      </c>
      <c r="H69" s="88" t="str">
        <f t="shared" ref="H69:H132" si="17">IF(G69=0,"",C69*B69)</f>
        <v/>
      </c>
      <c r="I69" s="88" t="str">
        <f t="shared" ref="I69:I132" si="18">IF(G69=0,"",C69^2)</f>
        <v/>
      </c>
      <c r="J69" s="88" t="str">
        <f t="shared" ref="J69:J132" si="19">IF(G69=0,"",B69^2)</f>
        <v/>
      </c>
      <c r="K69" s="88" t="str">
        <f t="shared" ref="K69:K132" si="20">IF(G69=0,"",C69-C$1006)</f>
        <v/>
      </c>
      <c r="L69" s="88" t="str">
        <f t="shared" ref="L69:L132" si="21">IF(G69=0,"",B69-B$1006)</f>
        <v/>
      </c>
      <c r="M69" s="88" t="str">
        <f t="shared" ref="M69:M132" si="22">IF(G69=0,"",K69*L69)</f>
        <v/>
      </c>
      <c r="N69" s="88" t="str">
        <f t="shared" si="13"/>
        <v/>
      </c>
      <c r="O69" s="88" t="str">
        <f t="shared" ref="O69:O132" si="23">IF(G69=0,"",L69^2)</f>
        <v/>
      </c>
      <c r="P69" s="88" t="str">
        <f t="shared" si="14"/>
        <v/>
      </c>
      <c r="Q69" s="88" t="str">
        <f t="shared" si="15"/>
        <v/>
      </c>
      <c r="R69" s="88" t="str">
        <f t="shared" ref="R69:R132" si="24">IF(G69=0,"",Q69^2)</f>
        <v/>
      </c>
      <c r="S69" s="88" t="str">
        <f t="shared" ref="S69:S132" si="25">IF(G69=0,"",(P69-B$1006)^2)</f>
        <v/>
      </c>
    </row>
    <row r="70" spans="1:19" ht="23.25" x14ac:dyDescent="0.5">
      <c r="A70" s="32">
        <v>67</v>
      </c>
      <c r="B70" s="132"/>
      <c r="C70" s="132"/>
      <c r="G70" s="90">
        <f t="shared" si="16"/>
        <v>0</v>
      </c>
      <c r="H70" s="88" t="str">
        <f t="shared" si="17"/>
        <v/>
      </c>
      <c r="I70" s="88" t="str">
        <f t="shared" si="18"/>
        <v/>
      </c>
      <c r="J70" s="88" t="str">
        <f t="shared" si="19"/>
        <v/>
      </c>
      <c r="K70" s="88" t="str">
        <f t="shared" si="20"/>
        <v/>
      </c>
      <c r="L70" s="88" t="str">
        <f t="shared" si="21"/>
        <v/>
      </c>
      <c r="M70" s="88" t="str">
        <f t="shared" si="22"/>
        <v/>
      </c>
      <c r="N70" s="88" t="str">
        <f t="shared" si="13"/>
        <v/>
      </c>
      <c r="O70" s="88" t="str">
        <f t="shared" si="23"/>
        <v/>
      </c>
      <c r="P70" s="88" t="str">
        <f t="shared" si="14"/>
        <v/>
      </c>
      <c r="Q70" s="88" t="str">
        <f t="shared" si="15"/>
        <v/>
      </c>
      <c r="R70" s="88" t="str">
        <f t="shared" si="24"/>
        <v/>
      </c>
      <c r="S70" s="88" t="str">
        <f t="shared" si="25"/>
        <v/>
      </c>
    </row>
    <row r="71" spans="1:19" ht="23.25" x14ac:dyDescent="0.5">
      <c r="A71" s="32">
        <v>68</v>
      </c>
      <c r="B71" s="132"/>
      <c r="C71" s="132"/>
      <c r="G71" s="90">
        <f t="shared" si="16"/>
        <v>0</v>
      </c>
      <c r="H71" s="88" t="str">
        <f t="shared" si="17"/>
        <v/>
      </c>
      <c r="I71" s="88" t="str">
        <f t="shared" si="18"/>
        <v/>
      </c>
      <c r="J71" s="88" t="str">
        <f t="shared" si="19"/>
        <v/>
      </c>
      <c r="K71" s="88" t="str">
        <f t="shared" si="20"/>
        <v/>
      </c>
      <c r="L71" s="88" t="str">
        <f t="shared" si="21"/>
        <v/>
      </c>
      <c r="M71" s="88" t="str">
        <f t="shared" si="22"/>
        <v/>
      </c>
      <c r="N71" s="88" t="str">
        <f t="shared" si="13"/>
        <v/>
      </c>
      <c r="O71" s="88" t="str">
        <f t="shared" si="23"/>
        <v/>
      </c>
      <c r="P71" s="88" t="str">
        <f t="shared" si="14"/>
        <v/>
      </c>
      <c r="Q71" s="88" t="str">
        <f t="shared" si="15"/>
        <v/>
      </c>
      <c r="R71" s="88" t="str">
        <f t="shared" si="24"/>
        <v/>
      </c>
      <c r="S71" s="88" t="str">
        <f t="shared" si="25"/>
        <v/>
      </c>
    </row>
    <row r="72" spans="1:19" ht="23.25" x14ac:dyDescent="0.5">
      <c r="A72" s="32">
        <v>69</v>
      </c>
      <c r="B72" s="132"/>
      <c r="C72" s="132"/>
      <c r="G72" s="90">
        <f t="shared" si="16"/>
        <v>0</v>
      </c>
      <c r="H72" s="88" t="str">
        <f t="shared" si="17"/>
        <v/>
      </c>
      <c r="I72" s="88" t="str">
        <f t="shared" si="18"/>
        <v/>
      </c>
      <c r="J72" s="88" t="str">
        <f t="shared" si="19"/>
        <v/>
      </c>
      <c r="K72" s="88" t="str">
        <f t="shared" si="20"/>
        <v/>
      </c>
      <c r="L72" s="88" t="str">
        <f t="shared" si="21"/>
        <v/>
      </c>
      <c r="M72" s="88" t="str">
        <f t="shared" si="22"/>
        <v/>
      </c>
      <c r="N72" s="88" t="str">
        <f t="shared" si="13"/>
        <v/>
      </c>
      <c r="O72" s="88" t="str">
        <f t="shared" si="23"/>
        <v/>
      </c>
      <c r="P72" s="88" t="str">
        <f t="shared" si="14"/>
        <v/>
      </c>
      <c r="Q72" s="88" t="str">
        <f t="shared" si="15"/>
        <v/>
      </c>
      <c r="R72" s="88" t="str">
        <f t="shared" si="24"/>
        <v/>
      </c>
      <c r="S72" s="88" t="str">
        <f t="shared" si="25"/>
        <v/>
      </c>
    </row>
    <row r="73" spans="1:19" ht="23.25" x14ac:dyDescent="0.5">
      <c r="A73" s="32">
        <v>70</v>
      </c>
      <c r="B73" s="132"/>
      <c r="C73" s="132"/>
      <c r="G73" s="90">
        <f t="shared" si="16"/>
        <v>0</v>
      </c>
      <c r="H73" s="88" t="str">
        <f t="shared" si="17"/>
        <v/>
      </c>
      <c r="I73" s="88" t="str">
        <f t="shared" si="18"/>
        <v/>
      </c>
      <c r="J73" s="88" t="str">
        <f t="shared" si="19"/>
        <v/>
      </c>
      <c r="K73" s="88" t="str">
        <f t="shared" si="20"/>
        <v/>
      </c>
      <c r="L73" s="88" t="str">
        <f t="shared" si="21"/>
        <v/>
      </c>
      <c r="M73" s="88" t="str">
        <f t="shared" si="22"/>
        <v/>
      </c>
      <c r="N73" s="88" t="str">
        <f t="shared" si="13"/>
        <v/>
      </c>
      <c r="O73" s="88" t="str">
        <f t="shared" si="23"/>
        <v/>
      </c>
      <c r="P73" s="88" t="str">
        <f t="shared" si="14"/>
        <v/>
      </c>
      <c r="Q73" s="88" t="str">
        <f t="shared" si="15"/>
        <v/>
      </c>
      <c r="R73" s="88" t="str">
        <f t="shared" si="24"/>
        <v/>
      </c>
      <c r="S73" s="88" t="str">
        <f t="shared" si="25"/>
        <v/>
      </c>
    </row>
    <row r="74" spans="1:19" ht="23.25" x14ac:dyDescent="0.5">
      <c r="A74" s="32">
        <v>71</v>
      </c>
      <c r="B74" s="132"/>
      <c r="C74" s="132"/>
      <c r="G74" s="90">
        <f t="shared" si="16"/>
        <v>0</v>
      </c>
      <c r="H74" s="88" t="str">
        <f t="shared" si="17"/>
        <v/>
      </c>
      <c r="I74" s="88" t="str">
        <f t="shared" si="18"/>
        <v/>
      </c>
      <c r="J74" s="88" t="str">
        <f t="shared" si="19"/>
        <v/>
      </c>
      <c r="K74" s="88" t="str">
        <f t="shared" si="20"/>
        <v/>
      </c>
      <c r="L74" s="88" t="str">
        <f t="shared" si="21"/>
        <v/>
      </c>
      <c r="M74" s="88" t="str">
        <f t="shared" si="22"/>
        <v/>
      </c>
      <c r="N74" s="88" t="str">
        <f t="shared" si="13"/>
        <v/>
      </c>
      <c r="O74" s="88" t="str">
        <f t="shared" si="23"/>
        <v/>
      </c>
      <c r="P74" s="88" t="str">
        <f t="shared" si="14"/>
        <v/>
      </c>
      <c r="Q74" s="88" t="str">
        <f t="shared" si="15"/>
        <v/>
      </c>
      <c r="R74" s="88" t="str">
        <f t="shared" si="24"/>
        <v/>
      </c>
      <c r="S74" s="88" t="str">
        <f t="shared" si="25"/>
        <v/>
      </c>
    </row>
    <row r="75" spans="1:19" ht="23.25" x14ac:dyDescent="0.5">
      <c r="A75" s="32">
        <v>72</v>
      </c>
      <c r="B75" s="132"/>
      <c r="C75" s="132"/>
      <c r="G75" s="90">
        <f t="shared" si="16"/>
        <v>0</v>
      </c>
      <c r="H75" s="88" t="str">
        <f t="shared" si="17"/>
        <v/>
      </c>
      <c r="I75" s="88" t="str">
        <f t="shared" si="18"/>
        <v/>
      </c>
      <c r="J75" s="88" t="str">
        <f t="shared" si="19"/>
        <v/>
      </c>
      <c r="K75" s="88" t="str">
        <f t="shared" si="20"/>
        <v/>
      </c>
      <c r="L75" s="88" t="str">
        <f t="shared" si="21"/>
        <v/>
      </c>
      <c r="M75" s="88" t="str">
        <f t="shared" si="22"/>
        <v/>
      </c>
      <c r="N75" s="88" t="str">
        <f t="shared" si="13"/>
        <v/>
      </c>
      <c r="O75" s="88" t="str">
        <f t="shared" si="23"/>
        <v/>
      </c>
      <c r="P75" s="88" t="str">
        <f t="shared" si="14"/>
        <v/>
      </c>
      <c r="Q75" s="88" t="str">
        <f t="shared" si="15"/>
        <v/>
      </c>
      <c r="R75" s="88" t="str">
        <f t="shared" si="24"/>
        <v/>
      </c>
      <c r="S75" s="88" t="str">
        <f t="shared" si="25"/>
        <v/>
      </c>
    </row>
    <row r="76" spans="1:19" ht="23.25" x14ac:dyDescent="0.5">
      <c r="A76" s="32">
        <v>73</v>
      </c>
      <c r="B76" s="132"/>
      <c r="C76" s="132"/>
      <c r="G76" s="90">
        <f t="shared" si="16"/>
        <v>0</v>
      </c>
      <c r="H76" s="88" t="str">
        <f t="shared" si="17"/>
        <v/>
      </c>
      <c r="I76" s="88" t="str">
        <f t="shared" si="18"/>
        <v/>
      </c>
      <c r="J76" s="88" t="str">
        <f t="shared" si="19"/>
        <v/>
      </c>
      <c r="K76" s="88" t="str">
        <f t="shared" si="20"/>
        <v/>
      </c>
      <c r="L76" s="88" t="str">
        <f t="shared" si="21"/>
        <v/>
      </c>
      <c r="M76" s="88" t="str">
        <f t="shared" si="22"/>
        <v/>
      </c>
      <c r="N76" s="88" t="str">
        <f t="shared" si="13"/>
        <v/>
      </c>
      <c r="O76" s="88" t="str">
        <f t="shared" si="23"/>
        <v/>
      </c>
      <c r="P76" s="88" t="str">
        <f t="shared" si="14"/>
        <v/>
      </c>
      <c r="Q76" s="88" t="str">
        <f t="shared" si="15"/>
        <v/>
      </c>
      <c r="R76" s="88" t="str">
        <f t="shared" si="24"/>
        <v/>
      </c>
      <c r="S76" s="88" t="str">
        <f t="shared" si="25"/>
        <v/>
      </c>
    </row>
    <row r="77" spans="1:19" ht="23.25" x14ac:dyDescent="0.5">
      <c r="A77" s="32">
        <v>74</v>
      </c>
      <c r="B77" s="132"/>
      <c r="C77" s="132"/>
      <c r="G77" s="90">
        <f t="shared" si="16"/>
        <v>0</v>
      </c>
      <c r="H77" s="88" t="str">
        <f t="shared" si="17"/>
        <v/>
      </c>
      <c r="I77" s="88" t="str">
        <f t="shared" si="18"/>
        <v/>
      </c>
      <c r="J77" s="88" t="str">
        <f t="shared" si="19"/>
        <v/>
      </c>
      <c r="K77" s="88" t="str">
        <f t="shared" si="20"/>
        <v/>
      </c>
      <c r="L77" s="88" t="str">
        <f t="shared" si="21"/>
        <v/>
      </c>
      <c r="M77" s="88" t="str">
        <f t="shared" si="22"/>
        <v/>
      </c>
      <c r="N77" s="88" t="str">
        <f t="shared" si="13"/>
        <v/>
      </c>
      <c r="O77" s="88" t="str">
        <f t="shared" si="23"/>
        <v/>
      </c>
      <c r="P77" s="88" t="str">
        <f t="shared" si="14"/>
        <v/>
      </c>
      <c r="Q77" s="88" t="str">
        <f t="shared" si="15"/>
        <v/>
      </c>
      <c r="R77" s="88" t="str">
        <f t="shared" si="24"/>
        <v/>
      </c>
      <c r="S77" s="88" t="str">
        <f t="shared" si="25"/>
        <v/>
      </c>
    </row>
    <row r="78" spans="1:19" ht="23.25" x14ac:dyDescent="0.5">
      <c r="A78" s="32">
        <v>75</v>
      </c>
      <c r="B78" s="132"/>
      <c r="C78" s="132"/>
      <c r="G78" s="90">
        <f t="shared" si="16"/>
        <v>0</v>
      </c>
      <c r="H78" s="88" t="str">
        <f t="shared" si="17"/>
        <v/>
      </c>
      <c r="I78" s="88" t="str">
        <f t="shared" si="18"/>
        <v/>
      </c>
      <c r="J78" s="88" t="str">
        <f t="shared" si="19"/>
        <v/>
      </c>
      <c r="K78" s="88" t="str">
        <f t="shared" si="20"/>
        <v/>
      </c>
      <c r="L78" s="88" t="str">
        <f t="shared" si="21"/>
        <v/>
      </c>
      <c r="M78" s="88" t="str">
        <f t="shared" si="22"/>
        <v/>
      </c>
      <c r="N78" s="88" t="str">
        <f t="shared" ref="N78:N141" si="26">IF(G78=0,"",K78^2)</f>
        <v/>
      </c>
      <c r="O78" s="88" t="str">
        <f t="shared" si="23"/>
        <v/>
      </c>
      <c r="P78" s="88" t="str">
        <f t="shared" ref="P78:P141" si="27">IF(G78=0,"",B$1011+B$1010*C78)</f>
        <v/>
      </c>
      <c r="Q78" s="88" t="str">
        <f t="shared" ref="Q78:Q141" si="28">IF(G78=0,"",B78-P78)</f>
        <v/>
      </c>
      <c r="R78" s="88" t="str">
        <f t="shared" si="24"/>
        <v/>
      </c>
      <c r="S78" s="88" t="str">
        <f t="shared" si="25"/>
        <v/>
      </c>
    </row>
    <row r="79" spans="1:19" ht="23.25" x14ac:dyDescent="0.5">
      <c r="A79" s="32">
        <v>76</v>
      </c>
      <c r="B79" s="132"/>
      <c r="C79" s="132"/>
      <c r="G79" s="90">
        <f t="shared" si="16"/>
        <v>0</v>
      </c>
      <c r="H79" s="88" t="str">
        <f t="shared" si="17"/>
        <v/>
      </c>
      <c r="I79" s="88" t="str">
        <f t="shared" si="18"/>
        <v/>
      </c>
      <c r="J79" s="88" t="str">
        <f t="shared" si="19"/>
        <v/>
      </c>
      <c r="K79" s="88" t="str">
        <f t="shared" si="20"/>
        <v/>
      </c>
      <c r="L79" s="88" t="str">
        <f t="shared" si="21"/>
        <v/>
      </c>
      <c r="M79" s="88" t="str">
        <f t="shared" si="22"/>
        <v/>
      </c>
      <c r="N79" s="88" t="str">
        <f t="shared" si="26"/>
        <v/>
      </c>
      <c r="O79" s="88" t="str">
        <f t="shared" si="23"/>
        <v/>
      </c>
      <c r="P79" s="88" t="str">
        <f t="shared" si="27"/>
        <v/>
      </c>
      <c r="Q79" s="88" t="str">
        <f t="shared" si="28"/>
        <v/>
      </c>
      <c r="R79" s="88" t="str">
        <f t="shared" si="24"/>
        <v/>
      </c>
      <c r="S79" s="88" t="str">
        <f t="shared" si="25"/>
        <v/>
      </c>
    </row>
    <row r="80" spans="1:19" ht="23.25" x14ac:dyDescent="0.5">
      <c r="A80" s="32">
        <v>77</v>
      </c>
      <c r="B80" s="132"/>
      <c r="C80" s="132"/>
      <c r="G80" s="90">
        <f t="shared" si="16"/>
        <v>0</v>
      </c>
      <c r="H80" s="88" t="str">
        <f t="shared" si="17"/>
        <v/>
      </c>
      <c r="I80" s="88" t="str">
        <f t="shared" si="18"/>
        <v/>
      </c>
      <c r="J80" s="88" t="str">
        <f t="shared" si="19"/>
        <v/>
      </c>
      <c r="K80" s="88" t="str">
        <f t="shared" si="20"/>
        <v/>
      </c>
      <c r="L80" s="88" t="str">
        <f t="shared" si="21"/>
        <v/>
      </c>
      <c r="M80" s="88" t="str">
        <f t="shared" si="22"/>
        <v/>
      </c>
      <c r="N80" s="88" t="str">
        <f t="shared" si="26"/>
        <v/>
      </c>
      <c r="O80" s="88" t="str">
        <f t="shared" si="23"/>
        <v/>
      </c>
      <c r="P80" s="88" t="str">
        <f t="shared" si="27"/>
        <v/>
      </c>
      <c r="Q80" s="88" t="str">
        <f t="shared" si="28"/>
        <v/>
      </c>
      <c r="R80" s="88" t="str">
        <f t="shared" si="24"/>
        <v/>
      </c>
      <c r="S80" s="88" t="str">
        <f t="shared" si="25"/>
        <v/>
      </c>
    </row>
    <row r="81" spans="1:19" ht="23.25" x14ac:dyDescent="0.5">
      <c r="A81" s="32">
        <v>78</v>
      </c>
      <c r="B81" s="132"/>
      <c r="C81" s="132"/>
      <c r="G81" s="90">
        <f t="shared" si="16"/>
        <v>0</v>
      </c>
      <c r="H81" s="88" t="str">
        <f t="shared" si="17"/>
        <v/>
      </c>
      <c r="I81" s="88" t="str">
        <f t="shared" si="18"/>
        <v/>
      </c>
      <c r="J81" s="88" t="str">
        <f t="shared" si="19"/>
        <v/>
      </c>
      <c r="K81" s="88" t="str">
        <f t="shared" si="20"/>
        <v/>
      </c>
      <c r="L81" s="88" t="str">
        <f t="shared" si="21"/>
        <v/>
      </c>
      <c r="M81" s="88" t="str">
        <f t="shared" si="22"/>
        <v/>
      </c>
      <c r="N81" s="88" t="str">
        <f t="shared" si="26"/>
        <v/>
      </c>
      <c r="O81" s="88" t="str">
        <f t="shared" si="23"/>
        <v/>
      </c>
      <c r="P81" s="88" t="str">
        <f t="shared" si="27"/>
        <v/>
      </c>
      <c r="Q81" s="88" t="str">
        <f t="shared" si="28"/>
        <v/>
      </c>
      <c r="R81" s="88" t="str">
        <f t="shared" si="24"/>
        <v/>
      </c>
      <c r="S81" s="88" t="str">
        <f t="shared" si="25"/>
        <v/>
      </c>
    </row>
    <row r="82" spans="1:19" ht="23.25" x14ac:dyDescent="0.5">
      <c r="A82" s="32">
        <v>79</v>
      </c>
      <c r="B82" s="132"/>
      <c r="C82" s="132"/>
      <c r="G82" s="90">
        <f t="shared" si="16"/>
        <v>0</v>
      </c>
      <c r="H82" s="88" t="str">
        <f t="shared" si="17"/>
        <v/>
      </c>
      <c r="I82" s="88" t="str">
        <f t="shared" si="18"/>
        <v/>
      </c>
      <c r="J82" s="88" t="str">
        <f t="shared" si="19"/>
        <v/>
      </c>
      <c r="K82" s="88" t="str">
        <f t="shared" si="20"/>
        <v/>
      </c>
      <c r="L82" s="88" t="str">
        <f t="shared" si="21"/>
        <v/>
      </c>
      <c r="M82" s="88" t="str">
        <f t="shared" si="22"/>
        <v/>
      </c>
      <c r="N82" s="88" t="str">
        <f t="shared" si="26"/>
        <v/>
      </c>
      <c r="O82" s="88" t="str">
        <f t="shared" si="23"/>
        <v/>
      </c>
      <c r="P82" s="88" t="str">
        <f t="shared" si="27"/>
        <v/>
      </c>
      <c r="Q82" s="88" t="str">
        <f t="shared" si="28"/>
        <v/>
      </c>
      <c r="R82" s="88" t="str">
        <f t="shared" si="24"/>
        <v/>
      </c>
      <c r="S82" s="88" t="str">
        <f t="shared" si="25"/>
        <v/>
      </c>
    </row>
    <row r="83" spans="1:19" ht="23.25" x14ac:dyDescent="0.5">
      <c r="A83" s="32">
        <v>80</v>
      </c>
      <c r="B83" s="132"/>
      <c r="C83" s="132"/>
      <c r="G83" s="90">
        <f t="shared" si="16"/>
        <v>0</v>
      </c>
      <c r="H83" s="88" t="str">
        <f t="shared" si="17"/>
        <v/>
      </c>
      <c r="I83" s="88" t="str">
        <f t="shared" si="18"/>
        <v/>
      </c>
      <c r="J83" s="88" t="str">
        <f t="shared" si="19"/>
        <v/>
      </c>
      <c r="K83" s="88" t="str">
        <f t="shared" si="20"/>
        <v/>
      </c>
      <c r="L83" s="88" t="str">
        <f t="shared" si="21"/>
        <v/>
      </c>
      <c r="M83" s="88" t="str">
        <f t="shared" si="22"/>
        <v/>
      </c>
      <c r="N83" s="88" t="str">
        <f t="shared" si="26"/>
        <v/>
      </c>
      <c r="O83" s="88" t="str">
        <f t="shared" si="23"/>
        <v/>
      </c>
      <c r="P83" s="88" t="str">
        <f t="shared" si="27"/>
        <v/>
      </c>
      <c r="Q83" s="88" t="str">
        <f t="shared" si="28"/>
        <v/>
      </c>
      <c r="R83" s="88" t="str">
        <f t="shared" si="24"/>
        <v/>
      </c>
      <c r="S83" s="88" t="str">
        <f t="shared" si="25"/>
        <v/>
      </c>
    </row>
    <row r="84" spans="1:19" ht="23.25" x14ac:dyDescent="0.5">
      <c r="A84" s="32">
        <v>81</v>
      </c>
      <c r="B84" s="132"/>
      <c r="C84" s="132"/>
      <c r="G84" s="90">
        <f t="shared" si="16"/>
        <v>0</v>
      </c>
      <c r="H84" s="88" t="str">
        <f t="shared" si="17"/>
        <v/>
      </c>
      <c r="I84" s="88" t="str">
        <f t="shared" si="18"/>
        <v/>
      </c>
      <c r="J84" s="88" t="str">
        <f t="shared" si="19"/>
        <v/>
      </c>
      <c r="K84" s="88" t="str">
        <f t="shared" si="20"/>
        <v/>
      </c>
      <c r="L84" s="88" t="str">
        <f t="shared" si="21"/>
        <v/>
      </c>
      <c r="M84" s="88" t="str">
        <f t="shared" si="22"/>
        <v/>
      </c>
      <c r="N84" s="88" t="str">
        <f t="shared" si="26"/>
        <v/>
      </c>
      <c r="O84" s="88" t="str">
        <f t="shared" si="23"/>
        <v/>
      </c>
      <c r="P84" s="88" t="str">
        <f t="shared" si="27"/>
        <v/>
      </c>
      <c r="Q84" s="88" t="str">
        <f t="shared" si="28"/>
        <v/>
      </c>
      <c r="R84" s="88" t="str">
        <f t="shared" si="24"/>
        <v/>
      </c>
      <c r="S84" s="88" t="str">
        <f t="shared" si="25"/>
        <v/>
      </c>
    </row>
    <row r="85" spans="1:19" ht="23.25" x14ac:dyDescent="0.5">
      <c r="A85" s="32">
        <v>82</v>
      </c>
      <c r="B85" s="132"/>
      <c r="C85" s="132"/>
      <c r="G85" s="90">
        <f t="shared" si="16"/>
        <v>0</v>
      </c>
      <c r="H85" s="88" t="str">
        <f t="shared" si="17"/>
        <v/>
      </c>
      <c r="I85" s="88" t="str">
        <f t="shared" si="18"/>
        <v/>
      </c>
      <c r="J85" s="88" t="str">
        <f t="shared" si="19"/>
        <v/>
      </c>
      <c r="K85" s="88" t="str">
        <f t="shared" si="20"/>
        <v/>
      </c>
      <c r="L85" s="88" t="str">
        <f t="shared" si="21"/>
        <v/>
      </c>
      <c r="M85" s="88" t="str">
        <f t="shared" si="22"/>
        <v/>
      </c>
      <c r="N85" s="88" t="str">
        <f t="shared" si="26"/>
        <v/>
      </c>
      <c r="O85" s="88" t="str">
        <f t="shared" si="23"/>
        <v/>
      </c>
      <c r="P85" s="88" t="str">
        <f t="shared" si="27"/>
        <v/>
      </c>
      <c r="Q85" s="88" t="str">
        <f t="shared" si="28"/>
        <v/>
      </c>
      <c r="R85" s="88" t="str">
        <f t="shared" si="24"/>
        <v/>
      </c>
      <c r="S85" s="88" t="str">
        <f t="shared" si="25"/>
        <v/>
      </c>
    </row>
    <row r="86" spans="1:19" ht="23.25" x14ac:dyDescent="0.5">
      <c r="A86" s="32">
        <v>83</v>
      </c>
      <c r="B86" s="132"/>
      <c r="C86" s="132"/>
      <c r="G86" s="90">
        <f t="shared" si="16"/>
        <v>0</v>
      </c>
      <c r="H86" s="88" t="str">
        <f t="shared" si="17"/>
        <v/>
      </c>
      <c r="I86" s="88" t="str">
        <f t="shared" si="18"/>
        <v/>
      </c>
      <c r="J86" s="88" t="str">
        <f t="shared" si="19"/>
        <v/>
      </c>
      <c r="K86" s="88" t="str">
        <f t="shared" si="20"/>
        <v/>
      </c>
      <c r="L86" s="88" t="str">
        <f t="shared" si="21"/>
        <v/>
      </c>
      <c r="M86" s="88" t="str">
        <f t="shared" si="22"/>
        <v/>
      </c>
      <c r="N86" s="88" t="str">
        <f t="shared" si="26"/>
        <v/>
      </c>
      <c r="O86" s="88" t="str">
        <f t="shared" si="23"/>
        <v/>
      </c>
      <c r="P86" s="88" t="str">
        <f t="shared" si="27"/>
        <v/>
      </c>
      <c r="Q86" s="88" t="str">
        <f t="shared" si="28"/>
        <v/>
      </c>
      <c r="R86" s="88" t="str">
        <f t="shared" si="24"/>
        <v/>
      </c>
      <c r="S86" s="88" t="str">
        <f t="shared" si="25"/>
        <v/>
      </c>
    </row>
    <row r="87" spans="1:19" ht="23.25" x14ac:dyDescent="0.5">
      <c r="A87" s="32">
        <v>84</v>
      </c>
      <c r="B87" s="132"/>
      <c r="C87" s="132"/>
      <c r="G87" s="90">
        <f t="shared" si="16"/>
        <v>0</v>
      </c>
      <c r="H87" s="88" t="str">
        <f t="shared" si="17"/>
        <v/>
      </c>
      <c r="I87" s="88" t="str">
        <f t="shared" si="18"/>
        <v/>
      </c>
      <c r="J87" s="88" t="str">
        <f t="shared" si="19"/>
        <v/>
      </c>
      <c r="K87" s="88" t="str">
        <f t="shared" si="20"/>
        <v/>
      </c>
      <c r="L87" s="88" t="str">
        <f t="shared" si="21"/>
        <v/>
      </c>
      <c r="M87" s="88" t="str">
        <f t="shared" si="22"/>
        <v/>
      </c>
      <c r="N87" s="88" t="str">
        <f t="shared" si="26"/>
        <v/>
      </c>
      <c r="O87" s="88" t="str">
        <f t="shared" si="23"/>
        <v/>
      </c>
      <c r="P87" s="88" t="str">
        <f t="shared" si="27"/>
        <v/>
      </c>
      <c r="Q87" s="88" t="str">
        <f t="shared" si="28"/>
        <v/>
      </c>
      <c r="R87" s="88" t="str">
        <f t="shared" si="24"/>
        <v/>
      </c>
      <c r="S87" s="88" t="str">
        <f t="shared" si="25"/>
        <v/>
      </c>
    </row>
    <row r="88" spans="1:19" ht="23.25" x14ac:dyDescent="0.5">
      <c r="A88" s="32">
        <v>85</v>
      </c>
      <c r="B88" s="132"/>
      <c r="C88" s="132"/>
      <c r="G88" s="90">
        <f t="shared" si="16"/>
        <v>0</v>
      </c>
      <c r="H88" s="88" t="str">
        <f t="shared" si="17"/>
        <v/>
      </c>
      <c r="I88" s="88" t="str">
        <f t="shared" si="18"/>
        <v/>
      </c>
      <c r="J88" s="88" t="str">
        <f t="shared" si="19"/>
        <v/>
      </c>
      <c r="K88" s="88" t="str">
        <f t="shared" si="20"/>
        <v/>
      </c>
      <c r="L88" s="88" t="str">
        <f t="shared" si="21"/>
        <v/>
      </c>
      <c r="M88" s="88" t="str">
        <f t="shared" si="22"/>
        <v/>
      </c>
      <c r="N88" s="88" t="str">
        <f t="shared" si="26"/>
        <v/>
      </c>
      <c r="O88" s="88" t="str">
        <f t="shared" si="23"/>
        <v/>
      </c>
      <c r="P88" s="88" t="str">
        <f t="shared" si="27"/>
        <v/>
      </c>
      <c r="Q88" s="88" t="str">
        <f t="shared" si="28"/>
        <v/>
      </c>
      <c r="R88" s="88" t="str">
        <f t="shared" si="24"/>
        <v/>
      </c>
      <c r="S88" s="88" t="str">
        <f t="shared" si="25"/>
        <v/>
      </c>
    </row>
    <row r="89" spans="1:19" ht="23.25" x14ac:dyDescent="0.5">
      <c r="A89" s="32">
        <v>86</v>
      </c>
      <c r="B89" s="132"/>
      <c r="C89" s="132"/>
      <c r="G89" s="90">
        <f t="shared" si="16"/>
        <v>0</v>
      </c>
      <c r="H89" s="88" t="str">
        <f t="shared" si="17"/>
        <v/>
      </c>
      <c r="I89" s="88" t="str">
        <f t="shared" si="18"/>
        <v/>
      </c>
      <c r="J89" s="88" t="str">
        <f t="shared" si="19"/>
        <v/>
      </c>
      <c r="K89" s="88" t="str">
        <f t="shared" si="20"/>
        <v/>
      </c>
      <c r="L89" s="88" t="str">
        <f t="shared" si="21"/>
        <v/>
      </c>
      <c r="M89" s="88" t="str">
        <f t="shared" si="22"/>
        <v/>
      </c>
      <c r="N89" s="88" t="str">
        <f t="shared" si="26"/>
        <v/>
      </c>
      <c r="O89" s="88" t="str">
        <f t="shared" si="23"/>
        <v/>
      </c>
      <c r="P89" s="88" t="str">
        <f t="shared" si="27"/>
        <v/>
      </c>
      <c r="Q89" s="88" t="str">
        <f t="shared" si="28"/>
        <v/>
      </c>
      <c r="R89" s="88" t="str">
        <f t="shared" si="24"/>
        <v/>
      </c>
      <c r="S89" s="88" t="str">
        <f t="shared" si="25"/>
        <v/>
      </c>
    </row>
    <row r="90" spans="1:19" ht="23.25" x14ac:dyDescent="0.5">
      <c r="A90" s="32">
        <v>87</v>
      </c>
      <c r="B90" s="132"/>
      <c r="C90" s="132"/>
      <c r="G90" s="90">
        <f t="shared" si="16"/>
        <v>0</v>
      </c>
      <c r="H90" s="88" t="str">
        <f t="shared" si="17"/>
        <v/>
      </c>
      <c r="I90" s="88" t="str">
        <f t="shared" si="18"/>
        <v/>
      </c>
      <c r="J90" s="88" t="str">
        <f t="shared" si="19"/>
        <v/>
      </c>
      <c r="K90" s="88" t="str">
        <f t="shared" si="20"/>
        <v/>
      </c>
      <c r="L90" s="88" t="str">
        <f t="shared" si="21"/>
        <v/>
      </c>
      <c r="M90" s="88" t="str">
        <f t="shared" si="22"/>
        <v/>
      </c>
      <c r="N90" s="88" t="str">
        <f t="shared" si="26"/>
        <v/>
      </c>
      <c r="O90" s="88" t="str">
        <f t="shared" si="23"/>
        <v/>
      </c>
      <c r="P90" s="88" t="str">
        <f t="shared" si="27"/>
        <v/>
      </c>
      <c r="Q90" s="88" t="str">
        <f t="shared" si="28"/>
        <v/>
      </c>
      <c r="R90" s="88" t="str">
        <f t="shared" si="24"/>
        <v/>
      </c>
      <c r="S90" s="88" t="str">
        <f t="shared" si="25"/>
        <v/>
      </c>
    </row>
    <row r="91" spans="1:19" ht="23.25" x14ac:dyDescent="0.5">
      <c r="A91" s="32">
        <v>88</v>
      </c>
      <c r="B91" s="132"/>
      <c r="C91" s="132"/>
      <c r="G91" s="90">
        <f t="shared" si="16"/>
        <v>0</v>
      </c>
      <c r="H91" s="88" t="str">
        <f t="shared" si="17"/>
        <v/>
      </c>
      <c r="I91" s="88" t="str">
        <f t="shared" si="18"/>
        <v/>
      </c>
      <c r="J91" s="88" t="str">
        <f t="shared" si="19"/>
        <v/>
      </c>
      <c r="K91" s="88" t="str">
        <f t="shared" si="20"/>
        <v/>
      </c>
      <c r="L91" s="88" t="str">
        <f t="shared" si="21"/>
        <v/>
      </c>
      <c r="M91" s="88" t="str">
        <f t="shared" si="22"/>
        <v/>
      </c>
      <c r="N91" s="88" t="str">
        <f t="shared" si="26"/>
        <v/>
      </c>
      <c r="O91" s="88" t="str">
        <f t="shared" si="23"/>
        <v/>
      </c>
      <c r="P91" s="88" t="str">
        <f t="shared" si="27"/>
        <v/>
      </c>
      <c r="Q91" s="88" t="str">
        <f t="shared" si="28"/>
        <v/>
      </c>
      <c r="R91" s="88" t="str">
        <f t="shared" si="24"/>
        <v/>
      </c>
      <c r="S91" s="88" t="str">
        <f t="shared" si="25"/>
        <v/>
      </c>
    </row>
    <row r="92" spans="1:19" ht="23.25" x14ac:dyDescent="0.5">
      <c r="A92" s="32">
        <v>89</v>
      </c>
      <c r="B92" s="132"/>
      <c r="C92" s="132"/>
      <c r="G92" s="90">
        <f t="shared" si="16"/>
        <v>0</v>
      </c>
      <c r="H92" s="88" t="str">
        <f t="shared" si="17"/>
        <v/>
      </c>
      <c r="I92" s="88" t="str">
        <f t="shared" si="18"/>
        <v/>
      </c>
      <c r="J92" s="88" t="str">
        <f t="shared" si="19"/>
        <v/>
      </c>
      <c r="K92" s="88" t="str">
        <f t="shared" si="20"/>
        <v/>
      </c>
      <c r="L92" s="88" t="str">
        <f t="shared" si="21"/>
        <v/>
      </c>
      <c r="M92" s="88" t="str">
        <f t="shared" si="22"/>
        <v/>
      </c>
      <c r="N92" s="88" t="str">
        <f t="shared" si="26"/>
        <v/>
      </c>
      <c r="O92" s="88" t="str">
        <f t="shared" si="23"/>
        <v/>
      </c>
      <c r="P92" s="88" t="str">
        <f t="shared" si="27"/>
        <v/>
      </c>
      <c r="Q92" s="88" t="str">
        <f t="shared" si="28"/>
        <v/>
      </c>
      <c r="R92" s="88" t="str">
        <f t="shared" si="24"/>
        <v/>
      </c>
      <c r="S92" s="88" t="str">
        <f t="shared" si="25"/>
        <v/>
      </c>
    </row>
    <row r="93" spans="1:19" ht="23.25" x14ac:dyDescent="0.5">
      <c r="A93" s="32">
        <v>90</v>
      </c>
      <c r="B93" s="132"/>
      <c r="C93" s="132"/>
      <c r="G93" s="90">
        <f t="shared" si="16"/>
        <v>0</v>
      </c>
      <c r="H93" s="88" t="str">
        <f t="shared" si="17"/>
        <v/>
      </c>
      <c r="I93" s="88" t="str">
        <f t="shared" si="18"/>
        <v/>
      </c>
      <c r="J93" s="88" t="str">
        <f t="shared" si="19"/>
        <v/>
      </c>
      <c r="K93" s="88" t="str">
        <f t="shared" si="20"/>
        <v/>
      </c>
      <c r="L93" s="88" t="str">
        <f t="shared" si="21"/>
        <v/>
      </c>
      <c r="M93" s="88" t="str">
        <f t="shared" si="22"/>
        <v/>
      </c>
      <c r="N93" s="88" t="str">
        <f t="shared" si="26"/>
        <v/>
      </c>
      <c r="O93" s="88" t="str">
        <f t="shared" si="23"/>
        <v/>
      </c>
      <c r="P93" s="88" t="str">
        <f t="shared" si="27"/>
        <v/>
      </c>
      <c r="Q93" s="88" t="str">
        <f t="shared" si="28"/>
        <v/>
      </c>
      <c r="R93" s="88" t="str">
        <f t="shared" si="24"/>
        <v/>
      </c>
      <c r="S93" s="88" t="str">
        <f t="shared" si="25"/>
        <v/>
      </c>
    </row>
    <row r="94" spans="1:19" ht="23.25" x14ac:dyDescent="0.5">
      <c r="A94" s="32">
        <v>91</v>
      </c>
      <c r="B94" s="132"/>
      <c r="C94" s="132"/>
      <c r="G94" s="90">
        <f t="shared" si="16"/>
        <v>0</v>
      </c>
      <c r="H94" s="88" t="str">
        <f t="shared" si="17"/>
        <v/>
      </c>
      <c r="I94" s="88" t="str">
        <f t="shared" si="18"/>
        <v/>
      </c>
      <c r="J94" s="88" t="str">
        <f t="shared" si="19"/>
        <v/>
      </c>
      <c r="K94" s="88" t="str">
        <f t="shared" si="20"/>
        <v/>
      </c>
      <c r="L94" s="88" t="str">
        <f t="shared" si="21"/>
        <v/>
      </c>
      <c r="M94" s="88" t="str">
        <f t="shared" si="22"/>
        <v/>
      </c>
      <c r="N94" s="88" t="str">
        <f t="shared" si="26"/>
        <v/>
      </c>
      <c r="O94" s="88" t="str">
        <f t="shared" si="23"/>
        <v/>
      </c>
      <c r="P94" s="88" t="str">
        <f t="shared" si="27"/>
        <v/>
      </c>
      <c r="Q94" s="88" t="str">
        <f t="shared" si="28"/>
        <v/>
      </c>
      <c r="R94" s="88" t="str">
        <f t="shared" si="24"/>
        <v/>
      </c>
      <c r="S94" s="88" t="str">
        <f t="shared" si="25"/>
        <v/>
      </c>
    </row>
    <row r="95" spans="1:19" ht="23.25" x14ac:dyDescent="0.5">
      <c r="A95" s="32">
        <v>92</v>
      </c>
      <c r="B95" s="132"/>
      <c r="C95" s="132"/>
      <c r="G95" s="90">
        <f t="shared" si="16"/>
        <v>0</v>
      </c>
      <c r="H95" s="88" t="str">
        <f t="shared" si="17"/>
        <v/>
      </c>
      <c r="I95" s="88" t="str">
        <f t="shared" si="18"/>
        <v/>
      </c>
      <c r="J95" s="88" t="str">
        <f t="shared" si="19"/>
        <v/>
      </c>
      <c r="K95" s="88" t="str">
        <f t="shared" si="20"/>
        <v/>
      </c>
      <c r="L95" s="88" t="str">
        <f t="shared" si="21"/>
        <v/>
      </c>
      <c r="M95" s="88" t="str">
        <f t="shared" si="22"/>
        <v/>
      </c>
      <c r="N95" s="88" t="str">
        <f t="shared" si="26"/>
        <v/>
      </c>
      <c r="O95" s="88" t="str">
        <f t="shared" si="23"/>
        <v/>
      </c>
      <c r="P95" s="88" t="str">
        <f t="shared" si="27"/>
        <v/>
      </c>
      <c r="Q95" s="88" t="str">
        <f t="shared" si="28"/>
        <v/>
      </c>
      <c r="R95" s="88" t="str">
        <f t="shared" si="24"/>
        <v/>
      </c>
      <c r="S95" s="88" t="str">
        <f t="shared" si="25"/>
        <v/>
      </c>
    </row>
    <row r="96" spans="1:19" ht="23.25" x14ac:dyDescent="0.5">
      <c r="A96" s="32">
        <v>93</v>
      </c>
      <c r="B96" s="132"/>
      <c r="C96" s="132"/>
      <c r="G96" s="90">
        <f t="shared" si="16"/>
        <v>0</v>
      </c>
      <c r="H96" s="88" t="str">
        <f t="shared" si="17"/>
        <v/>
      </c>
      <c r="I96" s="88" t="str">
        <f t="shared" si="18"/>
        <v/>
      </c>
      <c r="J96" s="88" t="str">
        <f t="shared" si="19"/>
        <v/>
      </c>
      <c r="K96" s="88" t="str">
        <f t="shared" si="20"/>
        <v/>
      </c>
      <c r="L96" s="88" t="str">
        <f t="shared" si="21"/>
        <v/>
      </c>
      <c r="M96" s="88" t="str">
        <f t="shared" si="22"/>
        <v/>
      </c>
      <c r="N96" s="88" t="str">
        <f t="shared" si="26"/>
        <v/>
      </c>
      <c r="O96" s="88" t="str">
        <f t="shared" si="23"/>
        <v/>
      </c>
      <c r="P96" s="88" t="str">
        <f t="shared" si="27"/>
        <v/>
      </c>
      <c r="Q96" s="88" t="str">
        <f t="shared" si="28"/>
        <v/>
      </c>
      <c r="R96" s="88" t="str">
        <f t="shared" si="24"/>
        <v/>
      </c>
      <c r="S96" s="88" t="str">
        <f t="shared" si="25"/>
        <v/>
      </c>
    </row>
    <row r="97" spans="1:19" ht="23.25" x14ac:dyDescent="0.5">
      <c r="A97" s="32">
        <v>94</v>
      </c>
      <c r="B97" s="132"/>
      <c r="C97" s="132"/>
      <c r="G97" s="90">
        <f t="shared" si="16"/>
        <v>0</v>
      </c>
      <c r="H97" s="88" t="str">
        <f t="shared" si="17"/>
        <v/>
      </c>
      <c r="I97" s="88" t="str">
        <f t="shared" si="18"/>
        <v/>
      </c>
      <c r="J97" s="88" t="str">
        <f t="shared" si="19"/>
        <v/>
      </c>
      <c r="K97" s="88" t="str">
        <f t="shared" si="20"/>
        <v/>
      </c>
      <c r="L97" s="88" t="str">
        <f t="shared" si="21"/>
        <v/>
      </c>
      <c r="M97" s="88" t="str">
        <f t="shared" si="22"/>
        <v/>
      </c>
      <c r="N97" s="88" t="str">
        <f t="shared" si="26"/>
        <v/>
      </c>
      <c r="O97" s="88" t="str">
        <f t="shared" si="23"/>
        <v/>
      </c>
      <c r="P97" s="88" t="str">
        <f t="shared" si="27"/>
        <v/>
      </c>
      <c r="Q97" s="88" t="str">
        <f t="shared" si="28"/>
        <v/>
      </c>
      <c r="R97" s="88" t="str">
        <f t="shared" si="24"/>
        <v/>
      </c>
      <c r="S97" s="88" t="str">
        <f t="shared" si="25"/>
        <v/>
      </c>
    </row>
    <row r="98" spans="1:19" ht="23.25" x14ac:dyDescent="0.5">
      <c r="A98" s="32">
        <v>95</v>
      </c>
      <c r="B98" s="132"/>
      <c r="C98" s="132"/>
      <c r="G98" s="90">
        <f t="shared" si="16"/>
        <v>0</v>
      </c>
      <c r="H98" s="88" t="str">
        <f t="shared" si="17"/>
        <v/>
      </c>
      <c r="I98" s="88" t="str">
        <f t="shared" si="18"/>
        <v/>
      </c>
      <c r="J98" s="88" t="str">
        <f t="shared" si="19"/>
        <v/>
      </c>
      <c r="K98" s="88" t="str">
        <f t="shared" si="20"/>
        <v/>
      </c>
      <c r="L98" s="88" t="str">
        <f t="shared" si="21"/>
        <v/>
      </c>
      <c r="M98" s="88" t="str">
        <f t="shared" si="22"/>
        <v/>
      </c>
      <c r="N98" s="88" t="str">
        <f t="shared" si="26"/>
        <v/>
      </c>
      <c r="O98" s="88" t="str">
        <f t="shared" si="23"/>
        <v/>
      </c>
      <c r="P98" s="88" t="str">
        <f t="shared" si="27"/>
        <v/>
      </c>
      <c r="Q98" s="88" t="str">
        <f t="shared" si="28"/>
        <v/>
      </c>
      <c r="R98" s="88" t="str">
        <f t="shared" si="24"/>
        <v/>
      </c>
      <c r="S98" s="88" t="str">
        <f t="shared" si="25"/>
        <v/>
      </c>
    </row>
    <row r="99" spans="1:19" ht="23.25" x14ac:dyDescent="0.5">
      <c r="A99" s="32">
        <v>96</v>
      </c>
      <c r="B99" s="132"/>
      <c r="C99" s="132"/>
      <c r="G99" s="90">
        <f t="shared" si="16"/>
        <v>0</v>
      </c>
      <c r="H99" s="88" t="str">
        <f t="shared" si="17"/>
        <v/>
      </c>
      <c r="I99" s="88" t="str">
        <f t="shared" si="18"/>
        <v/>
      </c>
      <c r="J99" s="88" t="str">
        <f t="shared" si="19"/>
        <v/>
      </c>
      <c r="K99" s="88" t="str">
        <f t="shared" si="20"/>
        <v/>
      </c>
      <c r="L99" s="88" t="str">
        <f t="shared" si="21"/>
        <v/>
      </c>
      <c r="M99" s="88" t="str">
        <f t="shared" si="22"/>
        <v/>
      </c>
      <c r="N99" s="88" t="str">
        <f t="shared" si="26"/>
        <v/>
      </c>
      <c r="O99" s="88" t="str">
        <f t="shared" si="23"/>
        <v/>
      </c>
      <c r="P99" s="88" t="str">
        <f t="shared" si="27"/>
        <v/>
      </c>
      <c r="Q99" s="88" t="str">
        <f t="shared" si="28"/>
        <v/>
      </c>
      <c r="R99" s="88" t="str">
        <f t="shared" si="24"/>
        <v/>
      </c>
      <c r="S99" s="88" t="str">
        <f t="shared" si="25"/>
        <v/>
      </c>
    </row>
    <row r="100" spans="1:19" ht="23.25" x14ac:dyDescent="0.5">
      <c r="A100" s="32">
        <v>97</v>
      </c>
      <c r="B100" s="132"/>
      <c r="C100" s="132"/>
      <c r="G100" s="90">
        <f t="shared" si="16"/>
        <v>0</v>
      </c>
      <c r="H100" s="88" t="str">
        <f t="shared" si="17"/>
        <v/>
      </c>
      <c r="I100" s="88" t="str">
        <f t="shared" si="18"/>
        <v/>
      </c>
      <c r="J100" s="88" t="str">
        <f t="shared" si="19"/>
        <v/>
      </c>
      <c r="K100" s="88" t="str">
        <f t="shared" si="20"/>
        <v/>
      </c>
      <c r="L100" s="88" t="str">
        <f t="shared" si="21"/>
        <v/>
      </c>
      <c r="M100" s="88" t="str">
        <f t="shared" si="22"/>
        <v/>
      </c>
      <c r="N100" s="88" t="str">
        <f t="shared" si="26"/>
        <v/>
      </c>
      <c r="O100" s="88" t="str">
        <f t="shared" si="23"/>
        <v/>
      </c>
      <c r="P100" s="88" t="str">
        <f t="shared" si="27"/>
        <v/>
      </c>
      <c r="Q100" s="88" t="str">
        <f t="shared" si="28"/>
        <v/>
      </c>
      <c r="R100" s="88" t="str">
        <f t="shared" si="24"/>
        <v/>
      </c>
      <c r="S100" s="88" t="str">
        <f t="shared" si="25"/>
        <v/>
      </c>
    </row>
    <row r="101" spans="1:19" ht="23.25" x14ac:dyDescent="0.5">
      <c r="A101" s="32">
        <v>98</v>
      </c>
      <c r="B101" s="132"/>
      <c r="C101" s="132"/>
      <c r="G101" s="90">
        <f t="shared" si="16"/>
        <v>0</v>
      </c>
      <c r="H101" s="88" t="str">
        <f t="shared" si="17"/>
        <v/>
      </c>
      <c r="I101" s="88" t="str">
        <f t="shared" si="18"/>
        <v/>
      </c>
      <c r="J101" s="88" t="str">
        <f t="shared" si="19"/>
        <v/>
      </c>
      <c r="K101" s="88" t="str">
        <f t="shared" si="20"/>
        <v/>
      </c>
      <c r="L101" s="88" t="str">
        <f t="shared" si="21"/>
        <v/>
      </c>
      <c r="M101" s="88" t="str">
        <f t="shared" si="22"/>
        <v/>
      </c>
      <c r="N101" s="88" t="str">
        <f t="shared" si="26"/>
        <v/>
      </c>
      <c r="O101" s="88" t="str">
        <f t="shared" si="23"/>
        <v/>
      </c>
      <c r="P101" s="88" t="str">
        <f t="shared" si="27"/>
        <v/>
      </c>
      <c r="Q101" s="88" t="str">
        <f t="shared" si="28"/>
        <v/>
      </c>
      <c r="R101" s="88" t="str">
        <f t="shared" si="24"/>
        <v/>
      </c>
      <c r="S101" s="88" t="str">
        <f t="shared" si="25"/>
        <v/>
      </c>
    </row>
    <row r="102" spans="1:19" ht="23.25" x14ac:dyDescent="0.5">
      <c r="A102" s="32">
        <v>99</v>
      </c>
      <c r="B102" s="132"/>
      <c r="C102" s="132"/>
      <c r="G102" s="90">
        <f t="shared" si="16"/>
        <v>0</v>
      </c>
      <c r="H102" s="88" t="str">
        <f t="shared" si="17"/>
        <v/>
      </c>
      <c r="I102" s="88" t="str">
        <f t="shared" si="18"/>
        <v/>
      </c>
      <c r="J102" s="88" t="str">
        <f t="shared" si="19"/>
        <v/>
      </c>
      <c r="K102" s="88" t="str">
        <f t="shared" si="20"/>
        <v/>
      </c>
      <c r="L102" s="88" t="str">
        <f t="shared" si="21"/>
        <v/>
      </c>
      <c r="M102" s="88" t="str">
        <f t="shared" si="22"/>
        <v/>
      </c>
      <c r="N102" s="88" t="str">
        <f t="shared" si="26"/>
        <v/>
      </c>
      <c r="O102" s="88" t="str">
        <f t="shared" si="23"/>
        <v/>
      </c>
      <c r="P102" s="88" t="str">
        <f t="shared" si="27"/>
        <v/>
      </c>
      <c r="Q102" s="88" t="str">
        <f t="shared" si="28"/>
        <v/>
      </c>
      <c r="R102" s="88" t="str">
        <f t="shared" si="24"/>
        <v/>
      </c>
      <c r="S102" s="88" t="str">
        <f t="shared" si="25"/>
        <v/>
      </c>
    </row>
    <row r="103" spans="1:19" ht="23.25" x14ac:dyDescent="0.5">
      <c r="A103" s="32">
        <v>100</v>
      </c>
      <c r="B103" s="132"/>
      <c r="C103" s="132"/>
      <c r="G103" s="90">
        <f t="shared" si="16"/>
        <v>0</v>
      </c>
      <c r="H103" s="88" t="str">
        <f t="shared" si="17"/>
        <v/>
      </c>
      <c r="I103" s="88" t="str">
        <f t="shared" si="18"/>
        <v/>
      </c>
      <c r="J103" s="88" t="str">
        <f t="shared" si="19"/>
        <v/>
      </c>
      <c r="K103" s="88" t="str">
        <f t="shared" si="20"/>
        <v/>
      </c>
      <c r="L103" s="88" t="str">
        <f t="shared" si="21"/>
        <v/>
      </c>
      <c r="M103" s="88" t="str">
        <f t="shared" si="22"/>
        <v/>
      </c>
      <c r="N103" s="88" t="str">
        <f t="shared" si="26"/>
        <v/>
      </c>
      <c r="O103" s="88" t="str">
        <f t="shared" si="23"/>
        <v/>
      </c>
      <c r="P103" s="88" t="str">
        <f t="shared" si="27"/>
        <v/>
      </c>
      <c r="Q103" s="88" t="str">
        <f t="shared" si="28"/>
        <v/>
      </c>
      <c r="R103" s="88" t="str">
        <f t="shared" si="24"/>
        <v/>
      </c>
      <c r="S103" s="88" t="str">
        <f t="shared" si="25"/>
        <v/>
      </c>
    </row>
    <row r="104" spans="1:19" ht="23.25" x14ac:dyDescent="0.5">
      <c r="A104" s="32">
        <v>101</v>
      </c>
      <c r="B104" s="132"/>
      <c r="C104" s="132"/>
      <c r="G104" s="90">
        <f t="shared" si="16"/>
        <v>0</v>
      </c>
      <c r="H104" s="88" t="str">
        <f t="shared" si="17"/>
        <v/>
      </c>
      <c r="I104" s="88" t="str">
        <f t="shared" si="18"/>
        <v/>
      </c>
      <c r="J104" s="88" t="str">
        <f t="shared" si="19"/>
        <v/>
      </c>
      <c r="K104" s="88" t="str">
        <f t="shared" si="20"/>
        <v/>
      </c>
      <c r="L104" s="88" t="str">
        <f t="shared" si="21"/>
        <v/>
      </c>
      <c r="M104" s="88" t="str">
        <f t="shared" si="22"/>
        <v/>
      </c>
      <c r="N104" s="88" t="str">
        <f t="shared" si="26"/>
        <v/>
      </c>
      <c r="O104" s="88" t="str">
        <f t="shared" si="23"/>
        <v/>
      </c>
      <c r="P104" s="88" t="str">
        <f t="shared" si="27"/>
        <v/>
      </c>
      <c r="Q104" s="88" t="str">
        <f t="shared" si="28"/>
        <v/>
      </c>
      <c r="R104" s="88" t="str">
        <f t="shared" si="24"/>
        <v/>
      </c>
      <c r="S104" s="88" t="str">
        <f t="shared" si="25"/>
        <v/>
      </c>
    </row>
    <row r="105" spans="1:19" ht="23.25" x14ac:dyDescent="0.5">
      <c r="A105" s="32">
        <v>102</v>
      </c>
      <c r="B105" s="132"/>
      <c r="C105" s="132"/>
      <c r="G105" s="90">
        <f t="shared" si="16"/>
        <v>0</v>
      </c>
      <c r="H105" s="88" t="str">
        <f t="shared" si="17"/>
        <v/>
      </c>
      <c r="I105" s="88" t="str">
        <f t="shared" si="18"/>
        <v/>
      </c>
      <c r="J105" s="88" t="str">
        <f t="shared" si="19"/>
        <v/>
      </c>
      <c r="K105" s="88" t="str">
        <f t="shared" si="20"/>
        <v/>
      </c>
      <c r="L105" s="88" t="str">
        <f t="shared" si="21"/>
        <v/>
      </c>
      <c r="M105" s="88" t="str">
        <f t="shared" si="22"/>
        <v/>
      </c>
      <c r="N105" s="88" t="str">
        <f t="shared" si="26"/>
        <v/>
      </c>
      <c r="O105" s="88" t="str">
        <f t="shared" si="23"/>
        <v/>
      </c>
      <c r="P105" s="88" t="str">
        <f t="shared" si="27"/>
        <v/>
      </c>
      <c r="Q105" s="88" t="str">
        <f t="shared" si="28"/>
        <v/>
      </c>
      <c r="R105" s="88" t="str">
        <f t="shared" si="24"/>
        <v/>
      </c>
      <c r="S105" s="88" t="str">
        <f t="shared" si="25"/>
        <v/>
      </c>
    </row>
    <row r="106" spans="1:19" ht="23.25" x14ac:dyDescent="0.5">
      <c r="A106" s="32">
        <v>103</v>
      </c>
      <c r="B106" s="132"/>
      <c r="C106" s="132"/>
      <c r="G106" s="90">
        <f t="shared" si="16"/>
        <v>0</v>
      </c>
      <c r="H106" s="88" t="str">
        <f t="shared" si="17"/>
        <v/>
      </c>
      <c r="I106" s="88" t="str">
        <f t="shared" si="18"/>
        <v/>
      </c>
      <c r="J106" s="88" t="str">
        <f t="shared" si="19"/>
        <v/>
      </c>
      <c r="K106" s="88" t="str">
        <f t="shared" si="20"/>
        <v/>
      </c>
      <c r="L106" s="88" t="str">
        <f t="shared" si="21"/>
        <v/>
      </c>
      <c r="M106" s="88" t="str">
        <f t="shared" si="22"/>
        <v/>
      </c>
      <c r="N106" s="88" t="str">
        <f t="shared" si="26"/>
        <v/>
      </c>
      <c r="O106" s="88" t="str">
        <f t="shared" si="23"/>
        <v/>
      </c>
      <c r="P106" s="88" t="str">
        <f t="shared" si="27"/>
        <v/>
      </c>
      <c r="Q106" s="88" t="str">
        <f t="shared" si="28"/>
        <v/>
      </c>
      <c r="R106" s="88" t="str">
        <f t="shared" si="24"/>
        <v/>
      </c>
      <c r="S106" s="88" t="str">
        <f t="shared" si="25"/>
        <v/>
      </c>
    </row>
    <row r="107" spans="1:19" ht="23.25" x14ac:dyDescent="0.5">
      <c r="A107" s="32">
        <v>104</v>
      </c>
      <c r="B107" s="132"/>
      <c r="C107" s="132"/>
      <c r="G107" s="90">
        <f t="shared" si="16"/>
        <v>0</v>
      </c>
      <c r="H107" s="88" t="str">
        <f t="shared" si="17"/>
        <v/>
      </c>
      <c r="I107" s="88" t="str">
        <f t="shared" si="18"/>
        <v/>
      </c>
      <c r="J107" s="88" t="str">
        <f t="shared" si="19"/>
        <v/>
      </c>
      <c r="K107" s="88" t="str">
        <f t="shared" si="20"/>
        <v/>
      </c>
      <c r="L107" s="88" t="str">
        <f t="shared" si="21"/>
        <v/>
      </c>
      <c r="M107" s="88" t="str">
        <f t="shared" si="22"/>
        <v/>
      </c>
      <c r="N107" s="88" t="str">
        <f t="shared" si="26"/>
        <v/>
      </c>
      <c r="O107" s="88" t="str">
        <f t="shared" si="23"/>
        <v/>
      </c>
      <c r="P107" s="88" t="str">
        <f t="shared" si="27"/>
        <v/>
      </c>
      <c r="Q107" s="88" t="str">
        <f t="shared" si="28"/>
        <v/>
      </c>
      <c r="R107" s="88" t="str">
        <f t="shared" si="24"/>
        <v/>
      </c>
      <c r="S107" s="88" t="str">
        <f t="shared" si="25"/>
        <v/>
      </c>
    </row>
    <row r="108" spans="1:19" ht="23.25" x14ac:dyDescent="0.5">
      <c r="A108" s="32">
        <v>105</v>
      </c>
      <c r="B108" s="132"/>
      <c r="C108" s="132"/>
      <c r="G108" s="90">
        <f t="shared" si="16"/>
        <v>0</v>
      </c>
      <c r="H108" s="88" t="str">
        <f t="shared" si="17"/>
        <v/>
      </c>
      <c r="I108" s="88" t="str">
        <f t="shared" si="18"/>
        <v/>
      </c>
      <c r="J108" s="88" t="str">
        <f t="shared" si="19"/>
        <v/>
      </c>
      <c r="K108" s="88" t="str">
        <f t="shared" si="20"/>
        <v/>
      </c>
      <c r="L108" s="88" t="str">
        <f t="shared" si="21"/>
        <v/>
      </c>
      <c r="M108" s="88" t="str">
        <f t="shared" si="22"/>
        <v/>
      </c>
      <c r="N108" s="88" t="str">
        <f t="shared" si="26"/>
        <v/>
      </c>
      <c r="O108" s="88" t="str">
        <f t="shared" si="23"/>
        <v/>
      </c>
      <c r="P108" s="88" t="str">
        <f t="shared" si="27"/>
        <v/>
      </c>
      <c r="Q108" s="88" t="str">
        <f t="shared" si="28"/>
        <v/>
      </c>
      <c r="R108" s="88" t="str">
        <f t="shared" si="24"/>
        <v/>
      </c>
      <c r="S108" s="88" t="str">
        <f t="shared" si="25"/>
        <v/>
      </c>
    </row>
    <row r="109" spans="1:19" ht="23.25" x14ac:dyDescent="0.5">
      <c r="A109" s="32">
        <v>106</v>
      </c>
      <c r="B109" s="132"/>
      <c r="C109" s="132"/>
      <c r="G109" s="90">
        <f t="shared" si="16"/>
        <v>0</v>
      </c>
      <c r="H109" s="88" t="str">
        <f t="shared" si="17"/>
        <v/>
      </c>
      <c r="I109" s="88" t="str">
        <f t="shared" si="18"/>
        <v/>
      </c>
      <c r="J109" s="88" t="str">
        <f t="shared" si="19"/>
        <v/>
      </c>
      <c r="K109" s="88" t="str">
        <f t="shared" si="20"/>
        <v/>
      </c>
      <c r="L109" s="88" t="str">
        <f t="shared" si="21"/>
        <v/>
      </c>
      <c r="M109" s="88" t="str">
        <f t="shared" si="22"/>
        <v/>
      </c>
      <c r="N109" s="88" t="str">
        <f t="shared" si="26"/>
        <v/>
      </c>
      <c r="O109" s="88" t="str">
        <f t="shared" si="23"/>
        <v/>
      </c>
      <c r="P109" s="88" t="str">
        <f t="shared" si="27"/>
        <v/>
      </c>
      <c r="Q109" s="88" t="str">
        <f t="shared" si="28"/>
        <v/>
      </c>
      <c r="R109" s="88" t="str">
        <f t="shared" si="24"/>
        <v/>
      </c>
      <c r="S109" s="88" t="str">
        <f t="shared" si="25"/>
        <v/>
      </c>
    </row>
    <row r="110" spans="1:19" ht="23.25" x14ac:dyDescent="0.5">
      <c r="A110" s="32">
        <v>107</v>
      </c>
      <c r="B110" s="132"/>
      <c r="C110" s="132"/>
      <c r="G110" s="90">
        <f t="shared" si="16"/>
        <v>0</v>
      </c>
      <c r="H110" s="88" t="str">
        <f t="shared" si="17"/>
        <v/>
      </c>
      <c r="I110" s="88" t="str">
        <f t="shared" si="18"/>
        <v/>
      </c>
      <c r="J110" s="88" t="str">
        <f t="shared" si="19"/>
        <v/>
      </c>
      <c r="K110" s="88" t="str">
        <f t="shared" si="20"/>
        <v/>
      </c>
      <c r="L110" s="88" t="str">
        <f t="shared" si="21"/>
        <v/>
      </c>
      <c r="M110" s="88" t="str">
        <f t="shared" si="22"/>
        <v/>
      </c>
      <c r="N110" s="88" t="str">
        <f t="shared" si="26"/>
        <v/>
      </c>
      <c r="O110" s="88" t="str">
        <f t="shared" si="23"/>
        <v/>
      </c>
      <c r="P110" s="88" t="str">
        <f t="shared" si="27"/>
        <v/>
      </c>
      <c r="Q110" s="88" t="str">
        <f t="shared" si="28"/>
        <v/>
      </c>
      <c r="R110" s="88" t="str">
        <f t="shared" si="24"/>
        <v/>
      </c>
      <c r="S110" s="88" t="str">
        <f t="shared" si="25"/>
        <v/>
      </c>
    </row>
    <row r="111" spans="1:19" ht="23.25" x14ac:dyDescent="0.5">
      <c r="A111" s="32">
        <v>108</v>
      </c>
      <c r="B111" s="132"/>
      <c r="C111" s="132"/>
      <c r="G111" s="90">
        <f t="shared" si="16"/>
        <v>0</v>
      </c>
      <c r="H111" s="88" t="str">
        <f t="shared" si="17"/>
        <v/>
      </c>
      <c r="I111" s="88" t="str">
        <f t="shared" si="18"/>
        <v/>
      </c>
      <c r="J111" s="88" t="str">
        <f t="shared" si="19"/>
        <v/>
      </c>
      <c r="K111" s="88" t="str">
        <f t="shared" si="20"/>
        <v/>
      </c>
      <c r="L111" s="88" t="str">
        <f t="shared" si="21"/>
        <v/>
      </c>
      <c r="M111" s="88" t="str">
        <f t="shared" si="22"/>
        <v/>
      </c>
      <c r="N111" s="88" t="str">
        <f t="shared" si="26"/>
        <v/>
      </c>
      <c r="O111" s="88" t="str">
        <f t="shared" si="23"/>
        <v/>
      </c>
      <c r="P111" s="88" t="str">
        <f t="shared" si="27"/>
        <v/>
      </c>
      <c r="Q111" s="88" t="str">
        <f t="shared" si="28"/>
        <v/>
      </c>
      <c r="R111" s="88" t="str">
        <f t="shared" si="24"/>
        <v/>
      </c>
      <c r="S111" s="88" t="str">
        <f t="shared" si="25"/>
        <v/>
      </c>
    </row>
    <row r="112" spans="1:19" ht="23.25" x14ac:dyDescent="0.5">
      <c r="A112" s="32">
        <v>109</v>
      </c>
      <c r="B112" s="132"/>
      <c r="C112" s="132"/>
      <c r="G112" s="90">
        <f t="shared" si="16"/>
        <v>0</v>
      </c>
      <c r="H112" s="88" t="str">
        <f t="shared" si="17"/>
        <v/>
      </c>
      <c r="I112" s="88" t="str">
        <f t="shared" si="18"/>
        <v/>
      </c>
      <c r="J112" s="88" t="str">
        <f t="shared" si="19"/>
        <v/>
      </c>
      <c r="K112" s="88" t="str">
        <f t="shared" si="20"/>
        <v/>
      </c>
      <c r="L112" s="88" t="str">
        <f t="shared" si="21"/>
        <v/>
      </c>
      <c r="M112" s="88" t="str">
        <f t="shared" si="22"/>
        <v/>
      </c>
      <c r="N112" s="88" t="str">
        <f t="shared" si="26"/>
        <v/>
      </c>
      <c r="O112" s="88" t="str">
        <f t="shared" si="23"/>
        <v/>
      </c>
      <c r="P112" s="88" t="str">
        <f t="shared" si="27"/>
        <v/>
      </c>
      <c r="Q112" s="88" t="str">
        <f t="shared" si="28"/>
        <v/>
      </c>
      <c r="R112" s="88" t="str">
        <f t="shared" si="24"/>
        <v/>
      </c>
      <c r="S112" s="88" t="str">
        <f t="shared" si="25"/>
        <v/>
      </c>
    </row>
    <row r="113" spans="1:19" ht="23.25" x14ac:dyDescent="0.5">
      <c r="A113" s="32">
        <v>110</v>
      </c>
      <c r="B113" s="132"/>
      <c r="C113" s="132"/>
      <c r="G113" s="90">
        <f t="shared" si="16"/>
        <v>0</v>
      </c>
      <c r="H113" s="88" t="str">
        <f t="shared" si="17"/>
        <v/>
      </c>
      <c r="I113" s="88" t="str">
        <f t="shared" si="18"/>
        <v/>
      </c>
      <c r="J113" s="88" t="str">
        <f t="shared" si="19"/>
        <v/>
      </c>
      <c r="K113" s="88" t="str">
        <f t="shared" si="20"/>
        <v/>
      </c>
      <c r="L113" s="88" t="str">
        <f t="shared" si="21"/>
        <v/>
      </c>
      <c r="M113" s="88" t="str">
        <f t="shared" si="22"/>
        <v/>
      </c>
      <c r="N113" s="88" t="str">
        <f t="shared" si="26"/>
        <v/>
      </c>
      <c r="O113" s="88" t="str">
        <f t="shared" si="23"/>
        <v/>
      </c>
      <c r="P113" s="88" t="str">
        <f t="shared" si="27"/>
        <v/>
      </c>
      <c r="Q113" s="88" t="str">
        <f t="shared" si="28"/>
        <v/>
      </c>
      <c r="R113" s="88" t="str">
        <f t="shared" si="24"/>
        <v/>
      </c>
      <c r="S113" s="88" t="str">
        <f t="shared" si="25"/>
        <v/>
      </c>
    </row>
    <row r="114" spans="1:19" ht="23.25" x14ac:dyDescent="0.5">
      <c r="A114" s="32">
        <v>111</v>
      </c>
      <c r="B114" s="132"/>
      <c r="C114" s="132"/>
      <c r="G114" s="90">
        <f t="shared" si="16"/>
        <v>0</v>
      </c>
      <c r="H114" s="88" t="str">
        <f t="shared" si="17"/>
        <v/>
      </c>
      <c r="I114" s="88" t="str">
        <f t="shared" si="18"/>
        <v/>
      </c>
      <c r="J114" s="88" t="str">
        <f t="shared" si="19"/>
        <v/>
      </c>
      <c r="K114" s="88" t="str">
        <f t="shared" si="20"/>
        <v/>
      </c>
      <c r="L114" s="88" t="str">
        <f t="shared" si="21"/>
        <v/>
      </c>
      <c r="M114" s="88" t="str">
        <f t="shared" si="22"/>
        <v/>
      </c>
      <c r="N114" s="88" t="str">
        <f t="shared" si="26"/>
        <v/>
      </c>
      <c r="O114" s="88" t="str">
        <f t="shared" si="23"/>
        <v/>
      </c>
      <c r="P114" s="88" t="str">
        <f t="shared" si="27"/>
        <v/>
      </c>
      <c r="Q114" s="88" t="str">
        <f t="shared" si="28"/>
        <v/>
      </c>
      <c r="R114" s="88" t="str">
        <f t="shared" si="24"/>
        <v/>
      </c>
      <c r="S114" s="88" t="str">
        <f t="shared" si="25"/>
        <v/>
      </c>
    </row>
    <row r="115" spans="1:19" ht="23.25" x14ac:dyDescent="0.5">
      <c r="A115" s="32">
        <v>112</v>
      </c>
      <c r="B115" s="132"/>
      <c r="C115" s="132"/>
      <c r="G115" s="90">
        <f t="shared" si="16"/>
        <v>0</v>
      </c>
      <c r="H115" s="88" t="str">
        <f t="shared" si="17"/>
        <v/>
      </c>
      <c r="I115" s="88" t="str">
        <f t="shared" si="18"/>
        <v/>
      </c>
      <c r="J115" s="88" t="str">
        <f t="shared" si="19"/>
        <v/>
      </c>
      <c r="K115" s="88" t="str">
        <f t="shared" si="20"/>
        <v/>
      </c>
      <c r="L115" s="88" t="str">
        <f t="shared" si="21"/>
        <v/>
      </c>
      <c r="M115" s="88" t="str">
        <f t="shared" si="22"/>
        <v/>
      </c>
      <c r="N115" s="88" t="str">
        <f t="shared" si="26"/>
        <v/>
      </c>
      <c r="O115" s="88" t="str">
        <f t="shared" si="23"/>
        <v/>
      </c>
      <c r="P115" s="88" t="str">
        <f t="shared" si="27"/>
        <v/>
      </c>
      <c r="Q115" s="88" t="str">
        <f t="shared" si="28"/>
        <v/>
      </c>
      <c r="R115" s="88" t="str">
        <f t="shared" si="24"/>
        <v/>
      </c>
      <c r="S115" s="88" t="str">
        <f t="shared" si="25"/>
        <v/>
      </c>
    </row>
    <row r="116" spans="1:19" ht="23.25" x14ac:dyDescent="0.5">
      <c r="A116" s="32">
        <v>113</v>
      </c>
      <c r="B116" s="132"/>
      <c r="C116" s="132"/>
      <c r="G116" s="90">
        <f t="shared" si="16"/>
        <v>0</v>
      </c>
      <c r="H116" s="88" t="str">
        <f t="shared" si="17"/>
        <v/>
      </c>
      <c r="I116" s="88" t="str">
        <f t="shared" si="18"/>
        <v/>
      </c>
      <c r="J116" s="88" t="str">
        <f t="shared" si="19"/>
        <v/>
      </c>
      <c r="K116" s="88" t="str">
        <f t="shared" si="20"/>
        <v/>
      </c>
      <c r="L116" s="88" t="str">
        <f t="shared" si="21"/>
        <v/>
      </c>
      <c r="M116" s="88" t="str">
        <f t="shared" si="22"/>
        <v/>
      </c>
      <c r="N116" s="88" t="str">
        <f t="shared" si="26"/>
        <v/>
      </c>
      <c r="O116" s="88" t="str">
        <f t="shared" si="23"/>
        <v/>
      </c>
      <c r="P116" s="88" t="str">
        <f t="shared" si="27"/>
        <v/>
      </c>
      <c r="Q116" s="88" t="str">
        <f t="shared" si="28"/>
        <v/>
      </c>
      <c r="R116" s="88" t="str">
        <f t="shared" si="24"/>
        <v/>
      </c>
      <c r="S116" s="88" t="str">
        <f t="shared" si="25"/>
        <v/>
      </c>
    </row>
    <row r="117" spans="1:19" ht="23.25" x14ac:dyDescent="0.5">
      <c r="A117" s="32">
        <v>114</v>
      </c>
      <c r="B117" s="132"/>
      <c r="C117" s="132"/>
      <c r="G117" s="90">
        <f t="shared" si="16"/>
        <v>0</v>
      </c>
      <c r="H117" s="88" t="str">
        <f t="shared" si="17"/>
        <v/>
      </c>
      <c r="I117" s="88" t="str">
        <f t="shared" si="18"/>
        <v/>
      </c>
      <c r="J117" s="88" t="str">
        <f t="shared" si="19"/>
        <v/>
      </c>
      <c r="K117" s="88" t="str">
        <f t="shared" si="20"/>
        <v/>
      </c>
      <c r="L117" s="88" t="str">
        <f t="shared" si="21"/>
        <v/>
      </c>
      <c r="M117" s="88" t="str">
        <f t="shared" si="22"/>
        <v/>
      </c>
      <c r="N117" s="88" t="str">
        <f t="shared" si="26"/>
        <v/>
      </c>
      <c r="O117" s="88" t="str">
        <f t="shared" si="23"/>
        <v/>
      </c>
      <c r="P117" s="88" t="str">
        <f t="shared" si="27"/>
        <v/>
      </c>
      <c r="Q117" s="88" t="str">
        <f t="shared" si="28"/>
        <v/>
      </c>
      <c r="R117" s="88" t="str">
        <f t="shared" si="24"/>
        <v/>
      </c>
      <c r="S117" s="88" t="str">
        <f t="shared" si="25"/>
        <v/>
      </c>
    </row>
    <row r="118" spans="1:19" ht="23.25" x14ac:dyDescent="0.5">
      <c r="A118" s="32">
        <v>115</v>
      </c>
      <c r="B118" s="132"/>
      <c r="C118" s="132"/>
      <c r="G118" s="90">
        <f t="shared" si="16"/>
        <v>0</v>
      </c>
      <c r="H118" s="88" t="str">
        <f t="shared" si="17"/>
        <v/>
      </c>
      <c r="I118" s="88" t="str">
        <f t="shared" si="18"/>
        <v/>
      </c>
      <c r="J118" s="88" t="str">
        <f t="shared" si="19"/>
        <v/>
      </c>
      <c r="K118" s="88" t="str">
        <f t="shared" si="20"/>
        <v/>
      </c>
      <c r="L118" s="88" t="str">
        <f t="shared" si="21"/>
        <v/>
      </c>
      <c r="M118" s="88" t="str">
        <f t="shared" si="22"/>
        <v/>
      </c>
      <c r="N118" s="88" t="str">
        <f t="shared" si="26"/>
        <v/>
      </c>
      <c r="O118" s="88" t="str">
        <f t="shared" si="23"/>
        <v/>
      </c>
      <c r="P118" s="88" t="str">
        <f t="shared" si="27"/>
        <v/>
      </c>
      <c r="Q118" s="88" t="str">
        <f t="shared" si="28"/>
        <v/>
      </c>
      <c r="R118" s="88" t="str">
        <f t="shared" si="24"/>
        <v/>
      </c>
      <c r="S118" s="88" t="str">
        <f t="shared" si="25"/>
        <v/>
      </c>
    </row>
    <row r="119" spans="1:19" ht="23.25" x14ac:dyDescent="0.5">
      <c r="A119" s="32">
        <v>116</v>
      </c>
      <c r="B119" s="132"/>
      <c r="C119" s="132"/>
      <c r="G119" s="90">
        <f t="shared" si="16"/>
        <v>0</v>
      </c>
      <c r="H119" s="88" t="str">
        <f t="shared" si="17"/>
        <v/>
      </c>
      <c r="I119" s="88" t="str">
        <f t="shared" si="18"/>
        <v/>
      </c>
      <c r="J119" s="88" t="str">
        <f t="shared" si="19"/>
        <v/>
      </c>
      <c r="K119" s="88" t="str">
        <f t="shared" si="20"/>
        <v/>
      </c>
      <c r="L119" s="88" t="str">
        <f t="shared" si="21"/>
        <v/>
      </c>
      <c r="M119" s="88" t="str">
        <f t="shared" si="22"/>
        <v/>
      </c>
      <c r="N119" s="88" t="str">
        <f t="shared" si="26"/>
        <v/>
      </c>
      <c r="O119" s="88" t="str">
        <f t="shared" si="23"/>
        <v/>
      </c>
      <c r="P119" s="88" t="str">
        <f t="shared" si="27"/>
        <v/>
      </c>
      <c r="Q119" s="88" t="str">
        <f t="shared" si="28"/>
        <v/>
      </c>
      <c r="R119" s="88" t="str">
        <f t="shared" si="24"/>
        <v/>
      </c>
      <c r="S119" s="88" t="str">
        <f t="shared" si="25"/>
        <v/>
      </c>
    </row>
    <row r="120" spans="1:19" ht="23.25" x14ac:dyDescent="0.5">
      <c r="A120" s="32">
        <v>117</v>
      </c>
      <c r="B120" s="132"/>
      <c r="C120" s="132"/>
      <c r="G120" s="90">
        <f t="shared" si="16"/>
        <v>0</v>
      </c>
      <c r="H120" s="88" t="str">
        <f t="shared" si="17"/>
        <v/>
      </c>
      <c r="I120" s="88" t="str">
        <f t="shared" si="18"/>
        <v/>
      </c>
      <c r="J120" s="88" t="str">
        <f t="shared" si="19"/>
        <v/>
      </c>
      <c r="K120" s="88" t="str">
        <f t="shared" si="20"/>
        <v/>
      </c>
      <c r="L120" s="88" t="str">
        <f t="shared" si="21"/>
        <v/>
      </c>
      <c r="M120" s="88" t="str">
        <f t="shared" si="22"/>
        <v/>
      </c>
      <c r="N120" s="88" t="str">
        <f t="shared" si="26"/>
        <v/>
      </c>
      <c r="O120" s="88" t="str">
        <f t="shared" si="23"/>
        <v/>
      </c>
      <c r="P120" s="88" t="str">
        <f t="shared" si="27"/>
        <v/>
      </c>
      <c r="Q120" s="88" t="str">
        <f t="shared" si="28"/>
        <v/>
      </c>
      <c r="R120" s="88" t="str">
        <f t="shared" si="24"/>
        <v/>
      </c>
      <c r="S120" s="88" t="str">
        <f t="shared" si="25"/>
        <v/>
      </c>
    </row>
    <row r="121" spans="1:19" ht="23.25" x14ac:dyDescent="0.5">
      <c r="A121" s="32">
        <v>118</v>
      </c>
      <c r="B121" s="132"/>
      <c r="C121" s="132"/>
      <c r="G121" s="90">
        <f t="shared" si="16"/>
        <v>0</v>
      </c>
      <c r="H121" s="88" t="str">
        <f t="shared" si="17"/>
        <v/>
      </c>
      <c r="I121" s="88" t="str">
        <f t="shared" si="18"/>
        <v/>
      </c>
      <c r="J121" s="88" t="str">
        <f t="shared" si="19"/>
        <v/>
      </c>
      <c r="K121" s="88" t="str">
        <f t="shared" si="20"/>
        <v/>
      </c>
      <c r="L121" s="88" t="str">
        <f t="shared" si="21"/>
        <v/>
      </c>
      <c r="M121" s="88" t="str">
        <f t="shared" si="22"/>
        <v/>
      </c>
      <c r="N121" s="88" t="str">
        <f t="shared" si="26"/>
        <v/>
      </c>
      <c r="O121" s="88" t="str">
        <f t="shared" si="23"/>
        <v/>
      </c>
      <c r="P121" s="88" t="str">
        <f t="shared" si="27"/>
        <v/>
      </c>
      <c r="Q121" s="88" t="str">
        <f t="shared" si="28"/>
        <v/>
      </c>
      <c r="R121" s="88" t="str">
        <f t="shared" si="24"/>
        <v/>
      </c>
      <c r="S121" s="88" t="str">
        <f t="shared" si="25"/>
        <v/>
      </c>
    </row>
    <row r="122" spans="1:19" ht="23.25" x14ac:dyDescent="0.5">
      <c r="A122" s="32">
        <v>119</v>
      </c>
      <c r="B122" s="132"/>
      <c r="C122" s="132"/>
      <c r="G122" s="90">
        <f t="shared" si="16"/>
        <v>0</v>
      </c>
      <c r="H122" s="88" t="str">
        <f t="shared" si="17"/>
        <v/>
      </c>
      <c r="I122" s="88" t="str">
        <f t="shared" si="18"/>
        <v/>
      </c>
      <c r="J122" s="88" t="str">
        <f t="shared" si="19"/>
        <v/>
      </c>
      <c r="K122" s="88" t="str">
        <f t="shared" si="20"/>
        <v/>
      </c>
      <c r="L122" s="88" t="str">
        <f t="shared" si="21"/>
        <v/>
      </c>
      <c r="M122" s="88" t="str">
        <f t="shared" si="22"/>
        <v/>
      </c>
      <c r="N122" s="88" t="str">
        <f t="shared" si="26"/>
        <v/>
      </c>
      <c r="O122" s="88" t="str">
        <f t="shared" si="23"/>
        <v/>
      </c>
      <c r="P122" s="88" t="str">
        <f t="shared" si="27"/>
        <v/>
      </c>
      <c r="Q122" s="88" t="str">
        <f t="shared" si="28"/>
        <v/>
      </c>
      <c r="R122" s="88" t="str">
        <f t="shared" si="24"/>
        <v/>
      </c>
      <c r="S122" s="88" t="str">
        <f t="shared" si="25"/>
        <v/>
      </c>
    </row>
    <row r="123" spans="1:19" ht="23.25" x14ac:dyDescent="0.5">
      <c r="A123" s="32">
        <v>120</v>
      </c>
      <c r="B123" s="132"/>
      <c r="C123" s="132"/>
      <c r="G123" s="90">
        <f t="shared" si="16"/>
        <v>0</v>
      </c>
      <c r="H123" s="88" t="str">
        <f t="shared" si="17"/>
        <v/>
      </c>
      <c r="I123" s="88" t="str">
        <f t="shared" si="18"/>
        <v/>
      </c>
      <c r="J123" s="88" t="str">
        <f t="shared" si="19"/>
        <v/>
      </c>
      <c r="K123" s="88" t="str">
        <f t="shared" si="20"/>
        <v/>
      </c>
      <c r="L123" s="88" t="str">
        <f t="shared" si="21"/>
        <v/>
      </c>
      <c r="M123" s="88" t="str">
        <f t="shared" si="22"/>
        <v/>
      </c>
      <c r="N123" s="88" t="str">
        <f t="shared" si="26"/>
        <v/>
      </c>
      <c r="O123" s="88" t="str">
        <f t="shared" si="23"/>
        <v/>
      </c>
      <c r="P123" s="88" t="str">
        <f t="shared" si="27"/>
        <v/>
      </c>
      <c r="Q123" s="88" t="str">
        <f t="shared" si="28"/>
        <v/>
      </c>
      <c r="R123" s="88" t="str">
        <f t="shared" si="24"/>
        <v/>
      </c>
      <c r="S123" s="88" t="str">
        <f t="shared" si="25"/>
        <v/>
      </c>
    </row>
    <row r="124" spans="1:19" ht="23.25" x14ac:dyDescent="0.5">
      <c r="A124" s="32">
        <v>121</v>
      </c>
      <c r="B124" s="132"/>
      <c r="C124" s="132"/>
      <c r="G124" s="90">
        <f t="shared" si="16"/>
        <v>0</v>
      </c>
      <c r="H124" s="88" t="str">
        <f t="shared" si="17"/>
        <v/>
      </c>
      <c r="I124" s="88" t="str">
        <f t="shared" si="18"/>
        <v/>
      </c>
      <c r="J124" s="88" t="str">
        <f t="shared" si="19"/>
        <v/>
      </c>
      <c r="K124" s="88" t="str">
        <f t="shared" si="20"/>
        <v/>
      </c>
      <c r="L124" s="88" t="str">
        <f t="shared" si="21"/>
        <v/>
      </c>
      <c r="M124" s="88" t="str">
        <f t="shared" si="22"/>
        <v/>
      </c>
      <c r="N124" s="88" t="str">
        <f t="shared" si="26"/>
        <v/>
      </c>
      <c r="O124" s="88" t="str">
        <f t="shared" si="23"/>
        <v/>
      </c>
      <c r="P124" s="88" t="str">
        <f t="shared" si="27"/>
        <v/>
      </c>
      <c r="Q124" s="88" t="str">
        <f t="shared" si="28"/>
        <v/>
      </c>
      <c r="R124" s="88" t="str">
        <f t="shared" si="24"/>
        <v/>
      </c>
      <c r="S124" s="88" t="str">
        <f t="shared" si="25"/>
        <v/>
      </c>
    </row>
    <row r="125" spans="1:19" ht="23.25" x14ac:dyDescent="0.5">
      <c r="A125" s="32">
        <v>122</v>
      </c>
      <c r="B125" s="132"/>
      <c r="C125" s="132"/>
      <c r="G125" s="90">
        <f t="shared" si="16"/>
        <v>0</v>
      </c>
      <c r="H125" s="88" t="str">
        <f t="shared" si="17"/>
        <v/>
      </c>
      <c r="I125" s="88" t="str">
        <f t="shared" si="18"/>
        <v/>
      </c>
      <c r="J125" s="88" t="str">
        <f t="shared" si="19"/>
        <v/>
      </c>
      <c r="K125" s="88" t="str">
        <f t="shared" si="20"/>
        <v/>
      </c>
      <c r="L125" s="88" t="str">
        <f t="shared" si="21"/>
        <v/>
      </c>
      <c r="M125" s="88" t="str">
        <f t="shared" si="22"/>
        <v/>
      </c>
      <c r="N125" s="88" t="str">
        <f t="shared" si="26"/>
        <v/>
      </c>
      <c r="O125" s="88" t="str">
        <f t="shared" si="23"/>
        <v/>
      </c>
      <c r="P125" s="88" t="str">
        <f t="shared" si="27"/>
        <v/>
      </c>
      <c r="Q125" s="88" t="str">
        <f t="shared" si="28"/>
        <v/>
      </c>
      <c r="R125" s="88" t="str">
        <f t="shared" si="24"/>
        <v/>
      </c>
      <c r="S125" s="88" t="str">
        <f t="shared" si="25"/>
        <v/>
      </c>
    </row>
    <row r="126" spans="1:19" ht="23.25" x14ac:dyDescent="0.5">
      <c r="A126" s="32">
        <v>123</v>
      </c>
      <c r="B126" s="132"/>
      <c r="C126" s="132"/>
      <c r="G126" s="90">
        <f t="shared" si="16"/>
        <v>0</v>
      </c>
      <c r="H126" s="88" t="str">
        <f t="shared" si="17"/>
        <v/>
      </c>
      <c r="I126" s="88" t="str">
        <f t="shared" si="18"/>
        <v/>
      </c>
      <c r="J126" s="88" t="str">
        <f t="shared" si="19"/>
        <v/>
      </c>
      <c r="K126" s="88" t="str">
        <f t="shared" si="20"/>
        <v/>
      </c>
      <c r="L126" s="88" t="str">
        <f t="shared" si="21"/>
        <v/>
      </c>
      <c r="M126" s="88" t="str">
        <f t="shared" si="22"/>
        <v/>
      </c>
      <c r="N126" s="88" t="str">
        <f t="shared" si="26"/>
        <v/>
      </c>
      <c r="O126" s="88" t="str">
        <f t="shared" si="23"/>
        <v/>
      </c>
      <c r="P126" s="88" t="str">
        <f t="shared" si="27"/>
        <v/>
      </c>
      <c r="Q126" s="88" t="str">
        <f t="shared" si="28"/>
        <v/>
      </c>
      <c r="R126" s="88" t="str">
        <f t="shared" si="24"/>
        <v/>
      </c>
      <c r="S126" s="88" t="str">
        <f t="shared" si="25"/>
        <v/>
      </c>
    </row>
    <row r="127" spans="1:19" ht="23.25" x14ac:dyDescent="0.5">
      <c r="A127" s="32">
        <v>124</v>
      </c>
      <c r="B127" s="132"/>
      <c r="C127" s="132"/>
      <c r="G127" s="90">
        <f t="shared" si="16"/>
        <v>0</v>
      </c>
      <c r="H127" s="88" t="str">
        <f t="shared" si="17"/>
        <v/>
      </c>
      <c r="I127" s="88" t="str">
        <f t="shared" si="18"/>
        <v/>
      </c>
      <c r="J127" s="88" t="str">
        <f t="shared" si="19"/>
        <v/>
      </c>
      <c r="K127" s="88" t="str">
        <f t="shared" si="20"/>
        <v/>
      </c>
      <c r="L127" s="88" t="str">
        <f t="shared" si="21"/>
        <v/>
      </c>
      <c r="M127" s="88" t="str">
        <f t="shared" si="22"/>
        <v/>
      </c>
      <c r="N127" s="88" t="str">
        <f t="shared" si="26"/>
        <v/>
      </c>
      <c r="O127" s="88" t="str">
        <f t="shared" si="23"/>
        <v/>
      </c>
      <c r="P127" s="88" t="str">
        <f t="shared" si="27"/>
        <v/>
      </c>
      <c r="Q127" s="88" t="str">
        <f t="shared" si="28"/>
        <v/>
      </c>
      <c r="R127" s="88" t="str">
        <f t="shared" si="24"/>
        <v/>
      </c>
      <c r="S127" s="88" t="str">
        <f t="shared" si="25"/>
        <v/>
      </c>
    </row>
    <row r="128" spans="1:19" ht="23.25" x14ac:dyDescent="0.5">
      <c r="A128" s="32">
        <v>125</v>
      </c>
      <c r="B128" s="132"/>
      <c r="C128" s="132"/>
      <c r="G128" s="90">
        <f t="shared" si="16"/>
        <v>0</v>
      </c>
      <c r="H128" s="88" t="str">
        <f t="shared" si="17"/>
        <v/>
      </c>
      <c r="I128" s="88" t="str">
        <f t="shared" si="18"/>
        <v/>
      </c>
      <c r="J128" s="88" t="str">
        <f t="shared" si="19"/>
        <v/>
      </c>
      <c r="K128" s="88" t="str">
        <f t="shared" si="20"/>
        <v/>
      </c>
      <c r="L128" s="88" t="str">
        <f t="shared" si="21"/>
        <v/>
      </c>
      <c r="M128" s="88" t="str">
        <f t="shared" si="22"/>
        <v/>
      </c>
      <c r="N128" s="88" t="str">
        <f t="shared" si="26"/>
        <v/>
      </c>
      <c r="O128" s="88" t="str">
        <f t="shared" si="23"/>
        <v/>
      </c>
      <c r="P128" s="88" t="str">
        <f t="shared" si="27"/>
        <v/>
      </c>
      <c r="Q128" s="88" t="str">
        <f t="shared" si="28"/>
        <v/>
      </c>
      <c r="R128" s="88" t="str">
        <f t="shared" si="24"/>
        <v/>
      </c>
      <c r="S128" s="88" t="str">
        <f t="shared" si="25"/>
        <v/>
      </c>
    </row>
    <row r="129" spans="1:19" ht="23.25" x14ac:dyDescent="0.5">
      <c r="A129" s="32">
        <v>126</v>
      </c>
      <c r="B129" s="132"/>
      <c r="C129" s="132"/>
      <c r="G129" s="90">
        <f t="shared" si="16"/>
        <v>0</v>
      </c>
      <c r="H129" s="88" t="str">
        <f t="shared" si="17"/>
        <v/>
      </c>
      <c r="I129" s="88" t="str">
        <f t="shared" si="18"/>
        <v/>
      </c>
      <c r="J129" s="88" t="str">
        <f t="shared" si="19"/>
        <v/>
      </c>
      <c r="K129" s="88" t="str">
        <f t="shared" si="20"/>
        <v/>
      </c>
      <c r="L129" s="88" t="str">
        <f t="shared" si="21"/>
        <v/>
      </c>
      <c r="M129" s="88" t="str">
        <f t="shared" si="22"/>
        <v/>
      </c>
      <c r="N129" s="88" t="str">
        <f t="shared" si="26"/>
        <v/>
      </c>
      <c r="O129" s="88" t="str">
        <f t="shared" si="23"/>
        <v/>
      </c>
      <c r="P129" s="88" t="str">
        <f t="shared" si="27"/>
        <v/>
      </c>
      <c r="Q129" s="88" t="str">
        <f t="shared" si="28"/>
        <v/>
      </c>
      <c r="R129" s="88" t="str">
        <f t="shared" si="24"/>
        <v/>
      </c>
      <c r="S129" s="88" t="str">
        <f t="shared" si="25"/>
        <v/>
      </c>
    </row>
    <row r="130" spans="1:19" ht="23.25" x14ac:dyDescent="0.5">
      <c r="A130" s="32">
        <v>127</v>
      </c>
      <c r="B130" s="132"/>
      <c r="C130" s="132"/>
      <c r="G130" s="90">
        <f t="shared" si="16"/>
        <v>0</v>
      </c>
      <c r="H130" s="88" t="str">
        <f t="shared" si="17"/>
        <v/>
      </c>
      <c r="I130" s="88" t="str">
        <f t="shared" si="18"/>
        <v/>
      </c>
      <c r="J130" s="88" t="str">
        <f t="shared" si="19"/>
        <v/>
      </c>
      <c r="K130" s="88" t="str">
        <f t="shared" si="20"/>
        <v/>
      </c>
      <c r="L130" s="88" t="str">
        <f t="shared" si="21"/>
        <v/>
      </c>
      <c r="M130" s="88" t="str">
        <f t="shared" si="22"/>
        <v/>
      </c>
      <c r="N130" s="88" t="str">
        <f t="shared" si="26"/>
        <v/>
      </c>
      <c r="O130" s="88" t="str">
        <f t="shared" si="23"/>
        <v/>
      </c>
      <c r="P130" s="88" t="str">
        <f t="shared" si="27"/>
        <v/>
      </c>
      <c r="Q130" s="88" t="str">
        <f t="shared" si="28"/>
        <v/>
      </c>
      <c r="R130" s="88" t="str">
        <f t="shared" si="24"/>
        <v/>
      </c>
      <c r="S130" s="88" t="str">
        <f t="shared" si="25"/>
        <v/>
      </c>
    </row>
    <row r="131" spans="1:19" ht="23.25" x14ac:dyDescent="0.5">
      <c r="A131" s="32">
        <v>128</v>
      </c>
      <c r="B131" s="132"/>
      <c r="C131" s="132"/>
      <c r="G131" s="90">
        <f t="shared" si="16"/>
        <v>0</v>
      </c>
      <c r="H131" s="88" t="str">
        <f t="shared" si="17"/>
        <v/>
      </c>
      <c r="I131" s="88" t="str">
        <f t="shared" si="18"/>
        <v/>
      </c>
      <c r="J131" s="88" t="str">
        <f t="shared" si="19"/>
        <v/>
      </c>
      <c r="K131" s="88" t="str">
        <f t="shared" si="20"/>
        <v/>
      </c>
      <c r="L131" s="88" t="str">
        <f t="shared" si="21"/>
        <v/>
      </c>
      <c r="M131" s="88" t="str">
        <f t="shared" si="22"/>
        <v/>
      </c>
      <c r="N131" s="88" t="str">
        <f t="shared" si="26"/>
        <v/>
      </c>
      <c r="O131" s="88" t="str">
        <f t="shared" si="23"/>
        <v/>
      </c>
      <c r="P131" s="88" t="str">
        <f t="shared" si="27"/>
        <v/>
      </c>
      <c r="Q131" s="88" t="str">
        <f t="shared" si="28"/>
        <v/>
      </c>
      <c r="R131" s="88" t="str">
        <f t="shared" si="24"/>
        <v/>
      </c>
      <c r="S131" s="88" t="str">
        <f t="shared" si="25"/>
        <v/>
      </c>
    </row>
    <row r="132" spans="1:19" ht="23.25" x14ac:dyDescent="0.5">
      <c r="A132" s="32">
        <v>129</v>
      </c>
      <c r="B132" s="132"/>
      <c r="C132" s="132"/>
      <c r="G132" s="90">
        <f t="shared" ref="G132:G195" si="29">COUNT(B132)</f>
        <v>0</v>
      </c>
      <c r="H132" s="88" t="str">
        <f t="shared" si="17"/>
        <v/>
      </c>
      <c r="I132" s="88" t="str">
        <f t="shared" si="18"/>
        <v/>
      </c>
      <c r="J132" s="88" t="str">
        <f t="shared" si="19"/>
        <v/>
      </c>
      <c r="K132" s="88" t="str">
        <f t="shared" si="20"/>
        <v/>
      </c>
      <c r="L132" s="88" t="str">
        <f t="shared" si="21"/>
        <v/>
      </c>
      <c r="M132" s="88" t="str">
        <f t="shared" si="22"/>
        <v/>
      </c>
      <c r="N132" s="88" t="str">
        <f t="shared" si="26"/>
        <v/>
      </c>
      <c r="O132" s="88" t="str">
        <f t="shared" si="23"/>
        <v/>
      </c>
      <c r="P132" s="88" t="str">
        <f t="shared" si="27"/>
        <v/>
      </c>
      <c r="Q132" s="88" t="str">
        <f t="shared" si="28"/>
        <v/>
      </c>
      <c r="R132" s="88" t="str">
        <f t="shared" si="24"/>
        <v/>
      </c>
      <c r="S132" s="88" t="str">
        <f t="shared" si="25"/>
        <v/>
      </c>
    </row>
    <row r="133" spans="1:19" ht="23.25" x14ac:dyDescent="0.5">
      <c r="A133" s="32">
        <v>130</v>
      </c>
      <c r="B133" s="132"/>
      <c r="C133" s="132"/>
      <c r="G133" s="90">
        <f t="shared" si="29"/>
        <v>0</v>
      </c>
      <c r="H133" s="88" t="str">
        <f t="shared" ref="H133:H196" si="30">IF(G133=0,"",C133*B133)</f>
        <v/>
      </c>
      <c r="I133" s="88" t="str">
        <f t="shared" ref="I133:I196" si="31">IF(G133=0,"",C133^2)</f>
        <v/>
      </c>
      <c r="J133" s="88" t="str">
        <f t="shared" ref="J133:J196" si="32">IF(G133=0,"",B133^2)</f>
        <v/>
      </c>
      <c r="K133" s="88" t="str">
        <f t="shared" ref="K133:K196" si="33">IF(G133=0,"",C133-C$1006)</f>
        <v/>
      </c>
      <c r="L133" s="88" t="str">
        <f t="shared" ref="L133:L196" si="34">IF(G133=0,"",B133-B$1006)</f>
        <v/>
      </c>
      <c r="M133" s="88" t="str">
        <f t="shared" ref="M133:M196" si="35">IF(G133=0,"",K133*L133)</f>
        <v/>
      </c>
      <c r="N133" s="88" t="str">
        <f t="shared" si="26"/>
        <v/>
      </c>
      <c r="O133" s="88" t="str">
        <f t="shared" ref="O133:O196" si="36">IF(G133=0,"",L133^2)</f>
        <v/>
      </c>
      <c r="P133" s="88" t="str">
        <f t="shared" si="27"/>
        <v/>
      </c>
      <c r="Q133" s="88" t="str">
        <f t="shared" si="28"/>
        <v/>
      </c>
      <c r="R133" s="88" t="str">
        <f t="shared" ref="R133:R196" si="37">IF(G133=0,"",Q133^2)</f>
        <v/>
      </c>
      <c r="S133" s="88" t="str">
        <f t="shared" ref="S133:S196" si="38">IF(G133=0,"",(P133-B$1006)^2)</f>
        <v/>
      </c>
    </row>
    <row r="134" spans="1:19" ht="23.25" x14ac:dyDescent="0.5">
      <c r="A134" s="32">
        <v>131</v>
      </c>
      <c r="B134" s="132"/>
      <c r="C134" s="132"/>
      <c r="G134" s="90">
        <f t="shared" si="29"/>
        <v>0</v>
      </c>
      <c r="H134" s="88" t="str">
        <f t="shared" si="30"/>
        <v/>
      </c>
      <c r="I134" s="88" t="str">
        <f t="shared" si="31"/>
        <v/>
      </c>
      <c r="J134" s="88" t="str">
        <f t="shared" si="32"/>
        <v/>
      </c>
      <c r="K134" s="88" t="str">
        <f t="shared" si="33"/>
        <v/>
      </c>
      <c r="L134" s="88" t="str">
        <f t="shared" si="34"/>
        <v/>
      </c>
      <c r="M134" s="88" t="str">
        <f t="shared" si="35"/>
        <v/>
      </c>
      <c r="N134" s="88" t="str">
        <f t="shared" si="26"/>
        <v/>
      </c>
      <c r="O134" s="88" t="str">
        <f t="shared" si="36"/>
        <v/>
      </c>
      <c r="P134" s="88" t="str">
        <f t="shared" si="27"/>
        <v/>
      </c>
      <c r="Q134" s="88" t="str">
        <f t="shared" si="28"/>
        <v/>
      </c>
      <c r="R134" s="88" t="str">
        <f t="shared" si="37"/>
        <v/>
      </c>
      <c r="S134" s="88" t="str">
        <f t="shared" si="38"/>
        <v/>
      </c>
    </row>
    <row r="135" spans="1:19" ht="23.25" x14ac:dyDescent="0.5">
      <c r="A135" s="32">
        <v>132</v>
      </c>
      <c r="B135" s="132"/>
      <c r="C135" s="132"/>
      <c r="G135" s="90">
        <f t="shared" si="29"/>
        <v>0</v>
      </c>
      <c r="H135" s="88" t="str">
        <f t="shared" si="30"/>
        <v/>
      </c>
      <c r="I135" s="88" t="str">
        <f t="shared" si="31"/>
        <v/>
      </c>
      <c r="J135" s="88" t="str">
        <f t="shared" si="32"/>
        <v/>
      </c>
      <c r="K135" s="88" t="str">
        <f t="shared" si="33"/>
        <v/>
      </c>
      <c r="L135" s="88" t="str">
        <f t="shared" si="34"/>
        <v/>
      </c>
      <c r="M135" s="88" t="str">
        <f t="shared" si="35"/>
        <v/>
      </c>
      <c r="N135" s="88" t="str">
        <f t="shared" si="26"/>
        <v/>
      </c>
      <c r="O135" s="88" t="str">
        <f t="shared" si="36"/>
        <v/>
      </c>
      <c r="P135" s="88" t="str">
        <f t="shared" si="27"/>
        <v/>
      </c>
      <c r="Q135" s="88" t="str">
        <f t="shared" si="28"/>
        <v/>
      </c>
      <c r="R135" s="88" t="str">
        <f t="shared" si="37"/>
        <v/>
      </c>
      <c r="S135" s="88" t="str">
        <f t="shared" si="38"/>
        <v/>
      </c>
    </row>
    <row r="136" spans="1:19" ht="23.25" x14ac:dyDescent="0.5">
      <c r="A136" s="32">
        <v>133</v>
      </c>
      <c r="B136" s="132"/>
      <c r="C136" s="132"/>
      <c r="G136" s="90">
        <f t="shared" si="29"/>
        <v>0</v>
      </c>
      <c r="H136" s="88" t="str">
        <f t="shared" si="30"/>
        <v/>
      </c>
      <c r="I136" s="88" t="str">
        <f t="shared" si="31"/>
        <v/>
      </c>
      <c r="J136" s="88" t="str">
        <f t="shared" si="32"/>
        <v/>
      </c>
      <c r="K136" s="88" t="str">
        <f t="shared" si="33"/>
        <v/>
      </c>
      <c r="L136" s="88" t="str">
        <f t="shared" si="34"/>
        <v/>
      </c>
      <c r="M136" s="88" t="str">
        <f t="shared" si="35"/>
        <v/>
      </c>
      <c r="N136" s="88" t="str">
        <f t="shared" si="26"/>
        <v/>
      </c>
      <c r="O136" s="88" t="str">
        <f t="shared" si="36"/>
        <v/>
      </c>
      <c r="P136" s="88" t="str">
        <f t="shared" si="27"/>
        <v/>
      </c>
      <c r="Q136" s="88" t="str">
        <f t="shared" si="28"/>
        <v/>
      </c>
      <c r="R136" s="88" t="str">
        <f t="shared" si="37"/>
        <v/>
      </c>
      <c r="S136" s="88" t="str">
        <f t="shared" si="38"/>
        <v/>
      </c>
    </row>
    <row r="137" spans="1:19" ht="23.25" x14ac:dyDescent="0.5">
      <c r="A137" s="32">
        <v>134</v>
      </c>
      <c r="B137" s="132"/>
      <c r="C137" s="132"/>
      <c r="G137" s="90">
        <f t="shared" si="29"/>
        <v>0</v>
      </c>
      <c r="H137" s="88" t="str">
        <f t="shared" si="30"/>
        <v/>
      </c>
      <c r="I137" s="88" t="str">
        <f t="shared" si="31"/>
        <v/>
      </c>
      <c r="J137" s="88" t="str">
        <f t="shared" si="32"/>
        <v/>
      </c>
      <c r="K137" s="88" t="str">
        <f t="shared" si="33"/>
        <v/>
      </c>
      <c r="L137" s="88" t="str">
        <f t="shared" si="34"/>
        <v/>
      </c>
      <c r="M137" s="88" t="str">
        <f t="shared" si="35"/>
        <v/>
      </c>
      <c r="N137" s="88" t="str">
        <f t="shared" si="26"/>
        <v/>
      </c>
      <c r="O137" s="88" t="str">
        <f t="shared" si="36"/>
        <v/>
      </c>
      <c r="P137" s="88" t="str">
        <f t="shared" si="27"/>
        <v/>
      </c>
      <c r="Q137" s="88" t="str">
        <f t="shared" si="28"/>
        <v/>
      </c>
      <c r="R137" s="88" t="str">
        <f t="shared" si="37"/>
        <v/>
      </c>
      <c r="S137" s="88" t="str">
        <f t="shared" si="38"/>
        <v/>
      </c>
    </row>
    <row r="138" spans="1:19" ht="23.25" x14ac:dyDescent="0.5">
      <c r="A138" s="32">
        <v>135</v>
      </c>
      <c r="B138" s="132"/>
      <c r="C138" s="132"/>
      <c r="G138" s="90">
        <f t="shared" si="29"/>
        <v>0</v>
      </c>
      <c r="H138" s="88" t="str">
        <f t="shared" si="30"/>
        <v/>
      </c>
      <c r="I138" s="88" t="str">
        <f t="shared" si="31"/>
        <v/>
      </c>
      <c r="J138" s="88" t="str">
        <f t="shared" si="32"/>
        <v/>
      </c>
      <c r="K138" s="88" t="str">
        <f t="shared" si="33"/>
        <v/>
      </c>
      <c r="L138" s="88" t="str">
        <f t="shared" si="34"/>
        <v/>
      </c>
      <c r="M138" s="88" t="str">
        <f t="shared" si="35"/>
        <v/>
      </c>
      <c r="N138" s="88" t="str">
        <f t="shared" si="26"/>
        <v/>
      </c>
      <c r="O138" s="88" t="str">
        <f t="shared" si="36"/>
        <v/>
      </c>
      <c r="P138" s="88" t="str">
        <f t="shared" si="27"/>
        <v/>
      </c>
      <c r="Q138" s="88" t="str">
        <f t="shared" si="28"/>
        <v/>
      </c>
      <c r="R138" s="88" t="str">
        <f t="shared" si="37"/>
        <v/>
      </c>
      <c r="S138" s="88" t="str">
        <f t="shared" si="38"/>
        <v/>
      </c>
    </row>
    <row r="139" spans="1:19" ht="23.25" x14ac:dyDescent="0.5">
      <c r="A139" s="32">
        <v>136</v>
      </c>
      <c r="B139" s="132"/>
      <c r="C139" s="132"/>
      <c r="G139" s="90">
        <f t="shared" si="29"/>
        <v>0</v>
      </c>
      <c r="H139" s="88" t="str">
        <f t="shared" si="30"/>
        <v/>
      </c>
      <c r="I139" s="88" t="str">
        <f t="shared" si="31"/>
        <v/>
      </c>
      <c r="J139" s="88" t="str">
        <f t="shared" si="32"/>
        <v/>
      </c>
      <c r="K139" s="88" t="str">
        <f t="shared" si="33"/>
        <v/>
      </c>
      <c r="L139" s="88" t="str">
        <f t="shared" si="34"/>
        <v/>
      </c>
      <c r="M139" s="88" t="str">
        <f t="shared" si="35"/>
        <v/>
      </c>
      <c r="N139" s="88" t="str">
        <f t="shared" si="26"/>
        <v/>
      </c>
      <c r="O139" s="88" t="str">
        <f t="shared" si="36"/>
        <v/>
      </c>
      <c r="P139" s="88" t="str">
        <f t="shared" si="27"/>
        <v/>
      </c>
      <c r="Q139" s="88" t="str">
        <f t="shared" si="28"/>
        <v/>
      </c>
      <c r="R139" s="88" t="str">
        <f t="shared" si="37"/>
        <v/>
      </c>
      <c r="S139" s="88" t="str">
        <f t="shared" si="38"/>
        <v/>
      </c>
    </row>
    <row r="140" spans="1:19" ht="23.25" x14ac:dyDescent="0.5">
      <c r="A140" s="32">
        <v>137</v>
      </c>
      <c r="B140" s="132"/>
      <c r="C140" s="132"/>
      <c r="G140" s="90">
        <f t="shared" si="29"/>
        <v>0</v>
      </c>
      <c r="H140" s="88" t="str">
        <f t="shared" si="30"/>
        <v/>
      </c>
      <c r="I140" s="88" t="str">
        <f t="shared" si="31"/>
        <v/>
      </c>
      <c r="J140" s="88" t="str">
        <f t="shared" si="32"/>
        <v/>
      </c>
      <c r="K140" s="88" t="str">
        <f t="shared" si="33"/>
        <v/>
      </c>
      <c r="L140" s="88" t="str">
        <f t="shared" si="34"/>
        <v/>
      </c>
      <c r="M140" s="88" t="str">
        <f t="shared" si="35"/>
        <v/>
      </c>
      <c r="N140" s="88" t="str">
        <f t="shared" si="26"/>
        <v/>
      </c>
      <c r="O140" s="88" t="str">
        <f t="shared" si="36"/>
        <v/>
      </c>
      <c r="P140" s="88" t="str">
        <f t="shared" si="27"/>
        <v/>
      </c>
      <c r="Q140" s="88" t="str">
        <f t="shared" si="28"/>
        <v/>
      </c>
      <c r="R140" s="88" t="str">
        <f t="shared" si="37"/>
        <v/>
      </c>
      <c r="S140" s="88" t="str">
        <f t="shared" si="38"/>
        <v/>
      </c>
    </row>
    <row r="141" spans="1:19" ht="23.25" x14ac:dyDescent="0.5">
      <c r="A141" s="32">
        <v>138</v>
      </c>
      <c r="B141" s="132"/>
      <c r="C141" s="132"/>
      <c r="G141" s="90">
        <f t="shared" si="29"/>
        <v>0</v>
      </c>
      <c r="H141" s="88" t="str">
        <f t="shared" si="30"/>
        <v/>
      </c>
      <c r="I141" s="88" t="str">
        <f t="shared" si="31"/>
        <v/>
      </c>
      <c r="J141" s="88" t="str">
        <f t="shared" si="32"/>
        <v/>
      </c>
      <c r="K141" s="88" t="str">
        <f t="shared" si="33"/>
        <v/>
      </c>
      <c r="L141" s="88" t="str">
        <f t="shared" si="34"/>
        <v/>
      </c>
      <c r="M141" s="88" t="str">
        <f t="shared" si="35"/>
        <v/>
      </c>
      <c r="N141" s="88" t="str">
        <f t="shared" si="26"/>
        <v/>
      </c>
      <c r="O141" s="88" t="str">
        <f t="shared" si="36"/>
        <v/>
      </c>
      <c r="P141" s="88" t="str">
        <f t="shared" si="27"/>
        <v/>
      </c>
      <c r="Q141" s="88" t="str">
        <f t="shared" si="28"/>
        <v/>
      </c>
      <c r="R141" s="88" t="str">
        <f t="shared" si="37"/>
        <v/>
      </c>
      <c r="S141" s="88" t="str">
        <f t="shared" si="38"/>
        <v/>
      </c>
    </row>
    <row r="142" spans="1:19" ht="23.25" x14ac:dyDescent="0.5">
      <c r="A142" s="32">
        <v>139</v>
      </c>
      <c r="B142" s="132"/>
      <c r="C142" s="132"/>
      <c r="G142" s="90">
        <f t="shared" si="29"/>
        <v>0</v>
      </c>
      <c r="H142" s="88" t="str">
        <f t="shared" si="30"/>
        <v/>
      </c>
      <c r="I142" s="88" t="str">
        <f t="shared" si="31"/>
        <v/>
      </c>
      <c r="J142" s="88" t="str">
        <f t="shared" si="32"/>
        <v/>
      </c>
      <c r="K142" s="88" t="str">
        <f t="shared" si="33"/>
        <v/>
      </c>
      <c r="L142" s="88" t="str">
        <f t="shared" si="34"/>
        <v/>
      </c>
      <c r="M142" s="88" t="str">
        <f t="shared" si="35"/>
        <v/>
      </c>
      <c r="N142" s="88" t="str">
        <f t="shared" ref="N142:N205" si="39">IF(G142=0,"",K142^2)</f>
        <v/>
      </c>
      <c r="O142" s="88" t="str">
        <f t="shared" si="36"/>
        <v/>
      </c>
      <c r="P142" s="88" t="str">
        <f t="shared" ref="P142:P205" si="40">IF(G142=0,"",B$1011+B$1010*C142)</f>
        <v/>
      </c>
      <c r="Q142" s="88" t="str">
        <f t="shared" ref="Q142:Q205" si="41">IF(G142=0,"",B142-P142)</f>
        <v/>
      </c>
      <c r="R142" s="88" t="str">
        <f t="shared" si="37"/>
        <v/>
      </c>
      <c r="S142" s="88" t="str">
        <f t="shared" si="38"/>
        <v/>
      </c>
    </row>
    <row r="143" spans="1:19" ht="23.25" x14ac:dyDescent="0.5">
      <c r="A143" s="32">
        <v>140</v>
      </c>
      <c r="B143" s="132"/>
      <c r="C143" s="132"/>
      <c r="G143" s="90">
        <f t="shared" si="29"/>
        <v>0</v>
      </c>
      <c r="H143" s="88" t="str">
        <f t="shared" si="30"/>
        <v/>
      </c>
      <c r="I143" s="88" t="str">
        <f t="shared" si="31"/>
        <v/>
      </c>
      <c r="J143" s="88" t="str">
        <f t="shared" si="32"/>
        <v/>
      </c>
      <c r="K143" s="88" t="str">
        <f t="shared" si="33"/>
        <v/>
      </c>
      <c r="L143" s="88" t="str">
        <f t="shared" si="34"/>
        <v/>
      </c>
      <c r="M143" s="88" t="str">
        <f t="shared" si="35"/>
        <v/>
      </c>
      <c r="N143" s="88" t="str">
        <f t="shared" si="39"/>
        <v/>
      </c>
      <c r="O143" s="88" t="str">
        <f t="shared" si="36"/>
        <v/>
      </c>
      <c r="P143" s="88" t="str">
        <f t="shared" si="40"/>
        <v/>
      </c>
      <c r="Q143" s="88" t="str">
        <f t="shared" si="41"/>
        <v/>
      </c>
      <c r="R143" s="88" t="str">
        <f t="shared" si="37"/>
        <v/>
      </c>
      <c r="S143" s="88" t="str">
        <f t="shared" si="38"/>
        <v/>
      </c>
    </row>
    <row r="144" spans="1:19" ht="23.25" x14ac:dyDescent="0.5">
      <c r="A144" s="32">
        <v>141</v>
      </c>
      <c r="B144" s="132"/>
      <c r="C144" s="132"/>
      <c r="G144" s="90">
        <f t="shared" si="29"/>
        <v>0</v>
      </c>
      <c r="H144" s="88" t="str">
        <f t="shared" si="30"/>
        <v/>
      </c>
      <c r="I144" s="88" t="str">
        <f t="shared" si="31"/>
        <v/>
      </c>
      <c r="J144" s="88" t="str">
        <f t="shared" si="32"/>
        <v/>
      </c>
      <c r="K144" s="88" t="str">
        <f t="shared" si="33"/>
        <v/>
      </c>
      <c r="L144" s="88" t="str">
        <f t="shared" si="34"/>
        <v/>
      </c>
      <c r="M144" s="88" t="str">
        <f t="shared" si="35"/>
        <v/>
      </c>
      <c r="N144" s="88" t="str">
        <f t="shared" si="39"/>
        <v/>
      </c>
      <c r="O144" s="88" t="str">
        <f t="shared" si="36"/>
        <v/>
      </c>
      <c r="P144" s="88" t="str">
        <f t="shared" si="40"/>
        <v/>
      </c>
      <c r="Q144" s="88" t="str">
        <f t="shared" si="41"/>
        <v/>
      </c>
      <c r="R144" s="88" t="str">
        <f t="shared" si="37"/>
        <v/>
      </c>
      <c r="S144" s="88" t="str">
        <f t="shared" si="38"/>
        <v/>
      </c>
    </row>
    <row r="145" spans="1:19" ht="23.25" x14ac:dyDescent="0.5">
      <c r="A145" s="32">
        <v>142</v>
      </c>
      <c r="B145" s="132"/>
      <c r="C145" s="132"/>
      <c r="G145" s="90">
        <f t="shared" si="29"/>
        <v>0</v>
      </c>
      <c r="H145" s="88" t="str">
        <f t="shared" si="30"/>
        <v/>
      </c>
      <c r="I145" s="88" t="str">
        <f t="shared" si="31"/>
        <v/>
      </c>
      <c r="J145" s="88" t="str">
        <f t="shared" si="32"/>
        <v/>
      </c>
      <c r="K145" s="88" t="str">
        <f t="shared" si="33"/>
        <v/>
      </c>
      <c r="L145" s="88" t="str">
        <f t="shared" si="34"/>
        <v/>
      </c>
      <c r="M145" s="88" t="str">
        <f t="shared" si="35"/>
        <v/>
      </c>
      <c r="N145" s="88" t="str">
        <f t="shared" si="39"/>
        <v/>
      </c>
      <c r="O145" s="88" t="str">
        <f t="shared" si="36"/>
        <v/>
      </c>
      <c r="P145" s="88" t="str">
        <f t="shared" si="40"/>
        <v/>
      </c>
      <c r="Q145" s="88" t="str">
        <f t="shared" si="41"/>
        <v/>
      </c>
      <c r="R145" s="88" t="str">
        <f t="shared" si="37"/>
        <v/>
      </c>
      <c r="S145" s="88" t="str">
        <f t="shared" si="38"/>
        <v/>
      </c>
    </row>
    <row r="146" spans="1:19" ht="23.25" x14ac:dyDescent="0.5">
      <c r="A146" s="32">
        <v>143</v>
      </c>
      <c r="B146" s="132"/>
      <c r="C146" s="132"/>
      <c r="G146" s="90">
        <f t="shared" si="29"/>
        <v>0</v>
      </c>
      <c r="H146" s="88" t="str">
        <f t="shared" si="30"/>
        <v/>
      </c>
      <c r="I146" s="88" t="str">
        <f t="shared" si="31"/>
        <v/>
      </c>
      <c r="J146" s="88" t="str">
        <f t="shared" si="32"/>
        <v/>
      </c>
      <c r="K146" s="88" t="str">
        <f t="shared" si="33"/>
        <v/>
      </c>
      <c r="L146" s="88" t="str">
        <f t="shared" si="34"/>
        <v/>
      </c>
      <c r="M146" s="88" t="str">
        <f t="shared" si="35"/>
        <v/>
      </c>
      <c r="N146" s="88" t="str">
        <f t="shared" si="39"/>
        <v/>
      </c>
      <c r="O146" s="88" t="str">
        <f t="shared" si="36"/>
        <v/>
      </c>
      <c r="P146" s="88" t="str">
        <f t="shared" si="40"/>
        <v/>
      </c>
      <c r="Q146" s="88" t="str">
        <f t="shared" si="41"/>
        <v/>
      </c>
      <c r="R146" s="88" t="str">
        <f t="shared" si="37"/>
        <v/>
      </c>
      <c r="S146" s="88" t="str">
        <f t="shared" si="38"/>
        <v/>
      </c>
    </row>
    <row r="147" spans="1:19" ht="23.25" x14ac:dyDescent="0.5">
      <c r="A147" s="32">
        <v>144</v>
      </c>
      <c r="B147" s="132"/>
      <c r="C147" s="132"/>
      <c r="G147" s="90">
        <f t="shared" si="29"/>
        <v>0</v>
      </c>
      <c r="H147" s="88" t="str">
        <f t="shared" si="30"/>
        <v/>
      </c>
      <c r="I147" s="88" t="str">
        <f t="shared" si="31"/>
        <v/>
      </c>
      <c r="J147" s="88" t="str">
        <f t="shared" si="32"/>
        <v/>
      </c>
      <c r="K147" s="88" t="str">
        <f t="shared" si="33"/>
        <v/>
      </c>
      <c r="L147" s="88" t="str">
        <f t="shared" si="34"/>
        <v/>
      </c>
      <c r="M147" s="88" t="str">
        <f t="shared" si="35"/>
        <v/>
      </c>
      <c r="N147" s="88" t="str">
        <f t="shared" si="39"/>
        <v/>
      </c>
      <c r="O147" s="88" t="str">
        <f t="shared" si="36"/>
        <v/>
      </c>
      <c r="P147" s="88" t="str">
        <f t="shared" si="40"/>
        <v/>
      </c>
      <c r="Q147" s="88" t="str">
        <f t="shared" si="41"/>
        <v/>
      </c>
      <c r="R147" s="88" t="str">
        <f t="shared" si="37"/>
        <v/>
      </c>
      <c r="S147" s="88" t="str">
        <f t="shared" si="38"/>
        <v/>
      </c>
    </row>
    <row r="148" spans="1:19" ht="23.25" x14ac:dyDescent="0.5">
      <c r="A148" s="32">
        <v>145</v>
      </c>
      <c r="B148" s="132"/>
      <c r="C148" s="132"/>
      <c r="G148" s="90">
        <f t="shared" si="29"/>
        <v>0</v>
      </c>
      <c r="H148" s="88" t="str">
        <f t="shared" si="30"/>
        <v/>
      </c>
      <c r="I148" s="88" t="str">
        <f t="shared" si="31"/>
        <v/>
      </c>
      <c r="J148" s="88" t="str">
        <f t="shared" si="32"/>
        <v/>
      </c>
      <c r="K148" s="88" t="str">
        <f t="shared" si="33"/>
        <v/>
      </c>
      <c r="L148" s="88" t="str">
        <f t="shared" si="34"/>
        <v/>
      </c>
      <c r="M148" s="88" t="str">
        <f t="shared" si="35"/>
        <v/>
      </c>
      <c r="N148" s="88" t="str">
        <f t="shared" si="39"/>
        <v/>
      </c>
      <c r="O148" s="88" t="str">
        <f t="shared" si="36"/>
        <v/>
      </c>
      <c r="P148" s="88" t="str">
        <f t="shared" si="40"/>
        <v/>
      </c>
      <c r="Q148" s="88" t="str">
        <f t="shared" si="41"/>
        <v/>
      </c>
      <c r="R148" s="88" t="str">
        <f t="shared" si="37"/>
        <v/>
      </c>
      <c r="S148" s="88" t="str">
        <f t="shared" si="38"/>
        <v/>
      </c>
    </row>
    <row r="149" spans="1:19" ht="23.25" x14ac:dyDescent="0.5">
      <c r="A149" s="32">
        <v>146</v>
      </c>
      <c r="B149" s="132"/>
      <c r="C149" s="132"/>
      <c r="G149" s="90">
        <f t="shared" si="29"/>
        <v>0</v>
      </c>
      <c r="H149" s="88" t="str">
        <f t="shared" si="30"/>
        <v/>
      </c>
      <c r="I149" s="88" t="str">
        <f t="shared" si="31"/>
        <v/>
      </c>
      <c r="J149" s="88" t="str">
        <f t="shared" si="32"/>
        <v/>
      </c>
      <c r="K149" s="88" t="str">
        <f t="shared" si="33"/>
        <v/>
      </c>
      <c r="L149" s="88" t="str">
        <f t="shared" si="34"/>
        <v/>
      </c>
      <c r="M149" s="88" t="str">
        <f t="shared" si="35"/>
        <v/>
      </c>
      <c r="N149" s="88" t="str">
        <f t="shared" si="39"/>
        <v/>
      </c>
      <c r="O149" s="88" t="str">
        <f t="shared" si="36"/>
        <v/>
      </c>
      <c r="P149" s="88" t="str">
        <f t="shared" si="40"/>
        <v/>
      </c>
      <c r="Q149" s="88" t="str">
        <f t="shared" si="41"/>
        <v/>
      </c>
      <c r="R149" s="88" t="str">
        <f t="shared" si="37"/>
        <v/>
      </c>
      <c r="S149" s="88" t="str">
        <f t="shared" si="38"/>
        <v/>
      </c>
    </row>
    <row r="150" spans="1:19" ht="23.25" x14ac:dyDescent="0.5">
      <c r="A150" s="32">
        <v>147</v>
      </c>
      <c r="B150" s="132"/>
      <c r="C150" s="132"/>
      <c r="G150" s="90">
        <f t="shared" si="29"/>
        <v>0</v>
      </c>
      <c r="H150" s="88" t="str">
        <f t="shared" si="30"/>
        <v/>
      </c>
      <c r="I150" s="88" t="str">
        <f t="shared" si="31"/>
        <v/>
      </c>
      <c r="J150" s="88" t="str">
        <f t="shared" si="32"/>
        <v/>
      </c>
      <c r="K150" s="88" t="str">
        <f t="shared" si="33"/>
        <v/>
      </c>
      <c r="L150" s="88" t="str">
        <f t="shared" si="34"/>
        <v/>
      </c>
      <c r="M150" s="88" t="str">
        <f t="shared" si="35"/>
        <v/>
      </c>
      <c r="N150" s="88" t="str">
        <f t="shared" si="39"/>
        <v/>
      </c>
      <c r="O150" s="88" t="str">
        <f t="shared" si="36"/>
        <v/>
      </c>
      <c r="P150" s="88" t="str">
        <f t="shared" si="40"/>
        <v/>
      </c>
      <c r="Q150" s="88" t="str">
        <f t="shared" si="41"/>
        <v/>
      </c>
      <c r="R150" s="88" t="str">
        <f t="shared" si="37"/>
        <v/>
      </c>
      <c r="S150" s="88" t="str">
        <f t="shared" si="38"/>
        <v/>
      </c>
    </row>
    <row r="151" spans="1:19" ht="23.25" x14ac:dyDescent="0.5">
      <c r="A151" s="32">
        <v>148</v>
      </c>
      <c r="B151" s="132"/>
      <c r="C151" s="132"/>
      <c r="G151" s="90">
        <f t="shared" si="29"/>
        <v>0</v>
      </c>
      <c r="H151" s="88" t="str">
        <f t="shared" si="30"/>
        <v/>
      </c>
      <c r="I151" s="88" t="str">
        <f t="shared" si="31"/>
        <v/>
      </c>
      <c r="J151" s="88" t="str">
        <f t="shared" si="32"/>
        <v/>
      </c>
      <c r="K151" s="88" t="str">
        <f t="shared" si="33"/>
        <v/>
      </c>
      <c r="L151" s="88" t="str">
        <f t="shared" si="34"/>
        <v/>
      </c>
      <c r="M151" s="88" t="str">
        <f t="shared" si="35"/>
        <v/>
      </c>
      <c r="N151" s="88" t="str">
        <f t="shared" si="39"/>
        <v/>
      </c>
      <c r="O151" s="88" t="str">
        <f t="shared" si="36"/>
        <v/>
      </c>
      <c r="P151" s="88" t="str">
        <f t="shared" si="40"/>
        <v/>
      </c>
      <c r="Q151" s="88" t="str">
        <f t="shared" si="41"/>
        <v/>
      </c>
      <c r="R151" s="88" t="str">
        <f t="shared" si="37"/>
        <v/>
      </c>
      <c r="S151" s="88" t="str">
        <f t="shared" si="38"/>
        <v/>
      </c>
    </row>
    <row r="152" spans="1:19" ht="23.25" x14ac:dyDescent="0.5">
      <c r="A152" s="32">
        <v>149</v>
      </c>
      <c r="B152" s="132"/>
      <c r="C152" s="132"/>
      <c r="G152" s="90">
        <f t="shared" si="29"/>
        <v>0</v>
      </c>
      <c r="H152" s="88" t="str">
        <f t="shared" si="30"/>
        <v/>
      </c>
      <c r="I152" s="88" t="str">
        <f t="shared" si="31"/>
        <v/>
      </c>
      <c r="J152" s="88" t="str">
        <f t="shared" si="32"/>
        <v/>
      </c>
      <c r="K152" s="88" t="str">
        <f t="shared" si="33"/>
        <v/>
      </c>
      <c r="L152" s="88" t="str">
        <f t="shared" si="34"/>
        <v/>
      </c>
      <c r="M152" s="88" t="str">
        <f t="shared" si="35"/>
        <v/>
      </c>
      <c r="N152" s="88" t="str">
        <f t="shared" si="39"/>
        <v/>
      </c>
      <c r="O152" s="88" t="str">
        <f t="shared" si="36"/>
        <v/>
      </c>
      <c r="P152" s="88" t="str">
        <f t="shared" si="40"/>
        <v/>
      </c>
      <c r="Q152" s="88" t="str">
        <f t="shared" si="41"/>
        <v/>
      </c>
      <c r="R152" s="88" t="str">
        <f t="shared" si="37"/>
        <v/>
      </c>
      <c r="S152" s="88" t="str">
        <f t="shared" si="38"/>
        <v/>
      </c>
    </row>
    <row r="153" spans="1:19" ht="23.25" x14ac:dyDescent="0.5">
      <c r="A153" s="32">
        <v>150</v>
      </c>
      <c r="B153" s="132"/>
      <c r="C153" s="132"/>
      <c r="G153" s="90">
        <f t="shared" si="29"/>
        <v>0</v>
      </c>
      <c r="H153" s="88" t="str">
        <f t="shared" si="30"/>
        <v/>
      </c>
      <c r="I153" s="88" t="str">
        <f t="shared" si="31"/>
        <v/>
      </c>
      <c r="J153" s="88" t="str">
        <f t="shared" si="32"/>
        <v/>
      </c>
      <c r="K153" s="88" t="str">
        <f t="shared" si="33"/>
        <v/>
      </c>
      <c r="L153" s="88" t="str">
        <f t="shared" si="34"/>
        <v/>
      </c>
      <c r="M153" s="88" t="str">
        <f t="shared" si="35"/>
        <v/>
      </c>
      <c r="N153" s="88" t="str">
        <f t="shared" si="39"/>
        <v/>
      </c>
      <c r="O153" s="88" t="str">
        <f t="shared" si="36"/>
        <v/>
      </c>
      <c r="P153" s="88" t="str">
        <f t="shared" si="40"/>
        <v/>
      </c>
      <c r="Q153" s="88" t="str">
        <f t="shared" si="41"/>
        <v/>
      </c>
      <c r="R153" s="88" t="str">
        <f t="shared" si="37"/>
        <v/>
      </c>
      <c r="S153" s="88" t="str">
        <f t="shared" si="38"/>
        <v/>
      </c>
    </row>
    <row r="154" spans="1:19" ht="23.25" x14ac:dyDescent="0.5">
      <c r="A154" s="32">
        <v>151</v>
      </c>
      <c r="B154" s="132"/>
      <c r="C154" s="132"/>
      <c r="G154" s="90">
        <f t="shared" si="29"/>
        <v>0</v>
      </c>
      <c r="H154" s="88" t="str">
        <f t="shared" si="30"/>
        <v/>
      </c>
      <c r="I154" s="88" t="str">
        <f t="shared" si="31"/>
        <v/>
      </c>
      <c r="J154" s="88" t="str">
        <f t="shared" si="32"/>
        <v/>
      </c>
      <c r="K154" s="88" t="str">
        <f t="shared" si="33"/>
        <v/>
      </c>
      <c r="L154" s="88" t="str">
        <f t="shared" si="34"/>
        <v/>
      </c>
      <c r="M154" s="88" t="str">
        <f t="shared" si="35"/>
        <v/>
      </c>
      <c r="N154" s="88" t="str">
        <f t="shared" si="39"/>
        <v/>
      </c>
      <c r="O154" s="88" t="str">
        <f t="shared" si="36"/>
        <v/>
      </c>
      <c r="P154" s="88" t="str">
        <f t="shared" si="40"/>
        <v/>
      </c>
      <c r="Q154" s="88" t="str">
        <f t="shared" si="41"/>
        <v/>
      </c>
      <c r="R154" s="88" t="str">
        <f t="shared" si="37"/>
        <v/>
      </c>
      <c r="S154" s="88" t="str">
        <f t="shared" si="38"/>
        <v/>
      </c>
    </row>
    <row r="155" spans="1:19" ht="23.25" x14ac:dyDescent="0.5">
      <c r="A155" s="32">
        <v>152</v>
      </c>
      <c r="B155" s="132"/>
      <c r="C155" s="132"/>
      <c r="G155" s="90">
        <f t="shared" si="29"/>
        <v>0</v>
      </c>
      <c r="H155" s="88" t="str">
        <f t="shared" si="30"/>
        <v/>
      </c>
      <c r="I155" s="88" t="str">
        <f t="shared" si="31"/>
        <v/>
      </c>
      <c r="J155" s="88" t="str">
        <f t="shared" si="32"/>
        <v/>
      </c>
      <c r="K155" s="88" t="str">
        <f t="shared" si="33"/>
        <v/>
      </c>
      <c r="L155" s="88" t="str">
        <f t="shared" si="34"/>
        <v/>
      </c>
      <c r="M155" s="88" t="str">
        <f t="shared" si="35"/>
        <v/>
      </c>
      <c r="N155" s="88" t="str">
        <f t="shared" si="39"/>
        <v/>
      </c>
      <c r="O155" s="88" t="str">
        <f t="shared" si="36"/>
        <v/>
      </c>
      <c r="P155" s="88" t="str">
        <f t="shared" si="40"/>
        <v/>
      </c>
      <c r="Q155" s="88" t="str">
        <f t="shared" si="41"/>
        <v/>
      </c>
      <c r="R155" s="88" t="str">
        <f t="shared" si="37"/>
        <v/>
      </c>
      <c r="S155" s="88" t="str">
        <f t="shared" si="38"/>
        <v/>
      </c>
    </row>
    <row r="156" spans="1:19" ht="23.25" x14ac:dyDescent="0.5">
      <c r="A156" s="32">
        <v>153</v>
      </c>
      <c r="B156" s="132"/>
      <c r="C156" s="132"/>
      <c r="G156" s="90">
        <f t="shared" si="29"/>
        <v>0</v>
      </c>
      <c r="H156" s="88" t="str">
        <f t="shared" si="30"/>
        <v/>
      </c>
      <c r="I156" s="88" t="str">
        <f t="shared" si="31"/>
        <v/>
      </c>
      <c r="J156" s="88" t="str">
        <f t="shared" si="32"/>
        <v/>
      </c>
      <c r="K156" s="88" t="str">
        <f t="shared" si="33"/>
        <v/>
      </c>
      <c r="L156" s="88" t="str">
        <f t="shared" si="34"/>
        <v/>
      </c>
      <c r="M156" s="88" t="str">
        <f t="shared" si="35"/>
        <v/>
      </c>
      <c r="N156" s="88" t="str">
        <f t="shared" si="39"/>
        <v/>
      </c>
      <c r="O156" s="88" t="str">
        <f t="shared" si="36"/>
        <v/>
      </c>
      <c r="P156" s="88" t="str">
        <f t="shared" si="40"/>
        <v/>
      </c>
      <c r="Q156" s="88" t="str">
        <f t="shared" si="41"/>
        <v/>
      </c>
      <c r="R156" s="88" t="str">
        <f t="shared" si="37"/>
        <v/>
      </c>
      <c r="S156" s="88" t="str">
        <f t="shared" si="38"/>
        <v/>
      </c>
    </row>
    <row r="157" spans="1:19" ht="23.25" x14ac:dyDescent="0.5">
      <c r="A157" s="32">
        <v>154</v>
      </c>
      <c r="B157" s="132"/>
      <c r="C157" s="132"/>
      <c r="G157" s="90">
        <f t="shared" si="29"/>
        <v>0</v>
      </c>
      <c r="H157" s="88" t="str">
        <f t="shared" si="30"/>
        <v/>
      </c>
      <c r="I157" s="88" t="str">
        <f t="shared" si="31"/>
        <v/>
      </c>
      <c r="J157" s="88" t="str">
        <f t="shared" si="32"/>
        <v/>
      </c>
      <c r="K157" s="88" t="str">
        <f t="shared" si="33"/>
        <v/>
      </c>
      <c r="L157" s="88" t="str">
        <f t="shared" si="34"/>
        <v/>
      </c>
      <c r="M157" s="88" t="str">
        <f t="shared" si="35"/>
        <v/>
      </c>
      <c r="N157" s="88" t="str">
        <f t="shared" si="39"/>
        <v/>
      </c>
      <c r="O157" s="88" t="str">
        <f t="shared" si="36"/>
        <v/>
      </c>
      <c r="P157" s="88" t="str">
        <f t="shared" si="40"/>
        <v/>
      </c>
      <c r="Q157" s="88" t="str">
        <f t="shared" si="41"/>
        <v/>
      </c>
      <c r="R157" s="88" t="str">
        <f t="shared" si="37"/>
        <v/>
      </c>
      <c r="S157" s="88" t="str">
        <f t="shared" si="38"/>
        <v/>
      </c>
    </row>
    <row r="158" spans="1:19" ht="23.25" x14ac:dyDescent="0.5">
      <c r="A158" s="32">
        <v>155</v>
      </c>
      <c r="B158" s="132"/>
      <c r="C158" s="132"/>
      <c r="G158" s="90">
        <f t="shared" si="29"/>
        <v>0</v>
      </c>
      <c r="H158" s="88" t="str">
        <f t="shared" si="30"/>
        <v/>
      </c>
      <c r="I158" s="88" t="str">
        <f t="shared" si="31"/>
        <v/>
      </c>
      <c r="J158" s="88" t="str">
        <f t="shared" si="32"/>
        <v/>
      </c>
      <c r="K158" s="88" t="str">
        <f t="shared" si="33"/>
        <v/>
      </c>
      <c r="L158" s="88" t="str">
        <f t="shared" si="34"/>
        <v/>
      </c>
      <c r="M158" s="88" t="str">
        <f t="shared" si="35"/>
        <v/>
      </c>
      <c r="N158" s="88" t="str">
        <f t="shared" si="39"/>
        <v/>
      </c>
      <c r="O158" s="88" t="str">
        <f t="shared" si="36"/>
        <v/>
      </c>
      <c r="P158" s="88" t="str">
        <f t="shared" si="40"/>
        <v/>
      </c>
      <c r="Q158" s="88" t="str">
        <f t="shared" si="41"/>
        <v/>
      </c>
      <c r="R158" s="88" t="str">
        <f t="shared" si="37"/>
        <v/>
      </c>
      <c r="S158" s="88" t="str">
        <f t="shared" si="38"/>
        <v/>
      </c>
    </row>
    <row r="159" spans="1:19" ht="23.25" x14ac:dyDescent="0.5">
      <c r="A159" s="32">
        <v>156</v>
      </c>
      <c r="B159" s="132"/>
      <c r="C159" s="132"/>
      <c r="G159" s="90">
        <f t="shared" si="29"/>
        <v>0</v>
      </c>
      <c r="H159" s="88" t="str">
        <f t="shared" si="30"/>
        <v/>
      </c>
      <c r="I159" s="88" t="str">
        <f t="shared" si="31"/>
        <v/>
      </c>
      <c r="J159" s="88" t="str">
        <f t="shared" si="32"/>
        <v/>
      </c>
      <c r="K159" s="88" t="str">
        <f t="shared" si="33"/>
        <v/>
      </c>
      <c r="L159" s="88" t="str">
        <f t="shared" si="34"/>
        <v/>
      </c>
      <c r="M159" s="88" t="str">
        <f t="shared" si="35"/>
        <v/>
      </c>
      <c r="N159" s="88" t="str">
        <f t="shared" si="39"/>
        <v/>
      </c>
      <c r="O159" s="88" t="str">
        <f t="shared" si="36"/>
        <v/>
      </c>
      <c r="P159" s="88" t="str">
        <f t="shared" si="40"/>
        <v/>
      </c>
      <c r="Q159" s="88" t="str">
        <f t="shared" si="41"/>
        <v/>
      </c>
      <c r="R159" s="88" t="str">
        <f t="shared" si="37"/>
        <v/>
      </c>
      <c r="S159" s="88" t="str">
        <f t="shared" si="38"/>
        <v/>
      </c>
    </row>
    <row r="160" spans="1:19" ht="23.25" x14ac:dyDescent="0.5">
      <c r="A160" s="32">
        <v>157</v>
      </c>
      <c r="B160" s="132"/>
      <c r="C160" s="132"/>
      <c r="G160" s="90">
        <f t="shared" si="29"/>
        <v>0</v>
      </c>
      <c r="H160" s="88" t="str">
        <f t="shared" si="30"/>
        <v/>
      </c>
      <c r="I160" s="88" t="str">
        <f t="shared" si="31"/>
        <v/>
      </c>
      <c r="J160" s="88" t="str">
        <f t="shared" si="32"/>
        <v/>
      </c>
      <c r="K160" s="88" t="str">
        <f t="shared" si="33"/>
        <v/>
      </c>
      <c r="L160" s="88" t="str">
        <f t="shared" si="34"/>
        <v/>
      </c>
      <c r="M160" s="88" t="str">
        <f t="shared" si="35"/>
        <v/>
      </c>
      <c r="N160" s="88" t="str">
        <f t="shared" si="39"/>
        <v/>
      </c>
      <c r="O160" s="88" t="str">
        <f t="shared" si="36"/>
        <v/>
      </c>
      <c r="P160" s="88" t="str">
        <f t="shared" si="40"/>
        <v/>
      </c>
      <c r="Q160" s="88" t="str">
        <f t="shared" si="41"/>
        <v/>
      </c>
      <c r="R160" s="88" t="str">
        <f t="shared" si="37"/>
        <v/>
      </c>
      <c r="S160" s="88" t="str">
        <f t="shared" si="38"/>
        <v/>
      </c>
    </row>
    <row r="161" spans="1:19" ht="23.25" x14ac:dyDescent="0.5">
      <c r="A161" s="32">
        <v>158</v>
      </c>
      <c r="B161" s="132"/>
      <c r="C161" s="132"/>
      <c r="G161" s="90">
        <f t="shared" si="29"/>
        <v>0</v>
      </c>
      <c r="H161" s="88" t="str">
        <f t="shared" si="30"/>
        <v/>
      </c>
      <c r="I161" s="88" t="str">
        <f t="shared" si="31"/>
        <v/>
      </c>
      <c r="J161" s="88" t="str">
        <f t="shared" si="32"/>
        <v/>
      </c>
      <c r="K161" s="88" t="str">
        <f t="shared" si="33"/>
        <v/>
      </c>
      <c r="L161" s="88" t="str">
        <f t="shared" si="34"/>
        <v/>
      </c>
      <c r="M161" s="88" t="str">
        <f t="shared" si="35"/>
        <v/>
      </c>
      <c r="N161" s="88" t="str">
        <f t="shared" si="39"/>
        <v/>
      </c>
      <c r="O161" s="88" t="str">
        <f t="shared" si="36"/>
        <v/>
      </c>
      <c r="P161" s="88" t="str">
        <f t="shared" si="40"/>
        <v/>
      </c>
      <c r="Q161" s="88" t="str">
        <f t="shared" si="41"/>
        <v/>
      </c>
      <c r="R161" s="88" t="str">
        <f t="shared" si="37"/>
        <v/>
      </c>
      <c r="S161" s="88" t="str">
        <f t="shared" si="38"/>
        <v/>
      </c>
    </row>
    <row r="162" spans="1:19" ht="23.25" x14ac:dyDescent="0.5">
      <c r="A162" s="32">
        <v>159</v>
      </c>
      <c r="B162" s="132"/>
      <c r="C162" s="132"/>
      <c r="G162" s="90">
        <f t="shared" si="29"/>
        <v>0</v>
      </c>
      <c r="H162" s="88" t="str">
        <f t="shared" si="30"/>
        <v/>
      </c>
      <c r="I162" s="88" t="str">
        <f t="shared" si="31"/>
        <v/>
      </c>
      <c r="J162" s="88" t="str">
        <f t="shared" si="32"/>
        <v/>
      </c>
      <c r="K162" s="88" t="str">
        <f t="shared" si="33"/>
        <v/>
      </c>
      <c r="L162" s="88" t="str">
        <f t="shared" si="34"/>
        <v/>
      </c>
      <c r="M162" s="88" t="str">
        <f t="shared" si="35"/>
        <v/>
      </c>
      <c r="N162" s="88" t="str">
        <f t="shared" si="39"/>
        <v/>
      </c>
      <c r="O162" s="88" t="str">
        <f t="shared" si="36"/>
        <v/>
      </c>
      <c r="P162" s="88" t="str">
        <f t="shared" si="40"/>
        <v/>
      </c>
      <c r="Q162" s="88" t="str">
        <f t="shared" si="41"/>
        <v/>
      </c>
      <c r="R162" s="88" t="str">
        <f t="shared" si="37"/>
        <v/>
      </c>
      <c r="S162" s="88" t="str">
        <f t="shared" si="38"/>
        <v/>
      </c>
    </row>
    <row r="163" spans="1:19" ht="23.25" x14ac:dyDescent="0.5">
      <c r="A163" s="32">
        <v>160</v>
      </c>
      <c r="B163" s="132"/>
      <c r="C163" s="132"/>
      <c r="G163" s="90">
        <f t="shared" si="29"/>
        <v>0</v>
      </c>
      <c r="H163" s="88" t="str">
        <f t="shared" si="30"/>
        <v/>
      </c>
      <c r="I163" s="88" t="str">
        <f t="shared" si="31"/>
        <v/>
      </c>
      <c r="J163" s="88" t="str">
        <f t="shared" si="32"/>
        <v/>
      </c>
      <c r="K163" s="88" t="str">
        <f t="shared" si="33"/>
        <v/>
      </c>
      <c r="L163" s="88" t="str">
        <f t="shared" si="34"/>
        <v/>
      </c>
      <c r="M163" s="88" t="str">
        <f t="shared" si="35"/>
        <v/>
      </c>
      <c r="N163" s="88" t="str">
        <f t="shared" si="39"/>
        <v/>
      </c>
      <c r="O163" s="88" t="str">
        <f t="shared" si="36"/>
        <v/>
      </c>
      <c r="P163" s="88" t="str">
        <f t="shared" si="40"/>
        <v/>
      </c>
      <c r="Q163" s="88" t="str">
        <f t="shared" si="41"/>
        <v/>
      </c>
      <c r="R163" s="88" t="str">
        <f t="shared" si="37"/>
        <v/>
      </c>
      <c r="S163" s="88" t="str">
        <f t="shared" si="38"/>
        <v/>
      </c>
    </row>
    <row r="164" spans="1:19" ht="23.25" x14ac:dyDescent="0.5">
      <c r="A164" s="32">
        <v>161</v>
      </c>
      <c r="B164" s="132"/>
      <c r="C164" s="132"/>
      <c r="G164" s="90">
        <f t="shared" si="29"/>
        <v>0</v>
      </c>
      <c r="H164" s="88" t="str">
        <f t="shared" si="30"/>
        <v/>
      </c>
      <c r="I164" s="88" t="str">
        <f t="shared" si="31"/>
        <v/>
      </c>
      <c r="J164" s="88" t="str">
        <f t="shared" si="32"/>
        <v/>
      </c>
      <c r="K164" s="88" t="str">
        <f t="shared" si="33"/>
        <v/>
      </c>
      <c r="L164" s="88" t="str">
        <f t="shared" si="34"/>
        <v/>
      </c>
      <c r="M164" s="88" t="str">
        <f t="shared" si="35"/>
        <v/>
      </c>
      <c r="N164" s="88" t="str">
        <f t="shared" si="39"/>
        <v/>
      </c>
      <c r="O164" s="88" t="str">
        <f t="shared" si="36"/>
        <v/>
      </c>
      <c r="P164" s="88" t="str">
        <f t="shared" si="40"/>
        <v/>
      </c>
      <c r="Q164" s="88" t="str">
        <f t="shared" si="41"/>
        <v/>
      </c>
      <c r="R164" s="88" t="str">
        <f t="shared" si="37"/>
        <v/>
      </c>
      <c r="S164" s="88" t="str">
        <f t="shared" si="38"/>
        <v/>
      </c>
    </row>
    <row r="165" spans="1:19" ht="23.25" x14ac:dyDescent="0.5">
      <c r="A165" s="32">
        <v>162</v>
      </c>
      <c r="B165" s="132"/>
      <c r="C165" s="132"/>
      <c r="G165" s="90">
        <f t="shared" si="29"/>
        <v>0</v>
      </c>
      <c r="H165" s="88" t="str">
        <f t="shared" si="30"/>
        <v/>
      </c>
      <c r="I165" s="88" t="str">
        <f t="shared" si="31"/>
        <v/>
      </c>
      <c r="J165" s="88" t="str">
        <f t="shared" si="32"/>
        <v/>
      </c>
      <c r="K165" s="88" t="str">
        <f t="shared" si="33"/>
        <v/>
      </c>
      <c r="L165" s="88" t="str">
        <f t="shared" si="34"/>
        <v/>
      </c>
      <c r="M165" s="88" t="str">
        <f t="shared" si="35"/>
        <v/>
      </c>
      <c r="N165" s="88" t="str">
        <f t="shared" si="39"/>
        <v/>
      </c>
      <c r="O165" s="88" t="str">
        <f t="shared" si="36"/>
        <v/>
      </c>
      <c r="P165" s="88" t="str">
        <f t="shared" si="40"/>
        <v/>
      </c>
      <c r="Q165" s="88" t="str">
        <f t="shared" si="41"/>
        <v/>
      </c>
      <c r="R165" s="88" t="str">
        <f t="shared" si="37"/>
        <v/>
      </c>
      <c r="S165" s="88" t="str">
        <f t="shared" si="38"/>
        <v/>
      </c>
    </row>
    <row r="166" spans="1:19" ht="23.25" x14ac:dyDescent="0.5">
      <c r="A166" s="32">
        <v>163</v>
      </c>
      <c r="B166" s="132"/>
      <c r="C166" s="132"/>
      <c r="G166" s="90">
        <f t="shared" si="29"/>
        <v>0</v>
      </c>
      <c r="H166" s="88" t="str">
        <f t="shared" si="30"/>
        <v/>
      </c>
      <c r="I166" s="88" t="str">
        <f t="shared" si="31"/>
        <v/>
      </c>
      <c r="J166" s="88" t="str">
        <f t="shared" si="32"/>
        <v/>
      </c>
      <c r="K166" s="88" t="str">
        <f t="shared" si="33"/>
        <v/>
      </c>
      <c r="L166" s="88" t="str">
        <f t="shared" si="34"/>
        <v/>
      </c>
      <c r="M166" s="88" t="str">
        <f t="shared" si="35"/>
        <v/>
      </c>
      <c r="N166" s="88" t="str">
        <f t="shared" si="39"/>
        <v/>
      </c>
      <c r="O166" s="88" t="str">
        <f t="shared" si="36"/>
        <v/>
      </c>
      <c r="P166" s="88" t="str">
        <f t="shared" si="40"/>
        <v/>
      </c>
      <c r="Q166" s="88" t="str">
        <f t="shared" si="41"/>
        <v/>
      </c>
      <c r="R166" s="88" t="str">
        <f t="shared" si="37"/>
        <v/>
      </c>
      <c r="S166" s="88" t="str">
        <f t="shared" si="38"/>
        <v/>
      </c>
    </row>
    <row r="167" spans="1:19" ht="23.25" x14ac:dyDescent="0.5">
      <c r="A167" s="32">
        <v>164</v>
      </c>
      <c r="B167" s="132"/>
      <c r="C167" s="132"/>
      <c r="G167" s="90">
        <f t="shared" si="29"/>
        <v>0</v>
      </c>
      <c r="H167" s="88" t="str">
        <f t="shared" si="30"/>
        <v/>
      </c>
      <c r="I167" s="88" t="str">
        <f t="shared" si="31"/>
        <v/>
      </c>
      <c r="J167" s="88" t="str">
        <f t="shared" si="32"/>
        <v/>
      </c>
      <c r="K167" s="88" t="str">
        <f t="shared" si="33"/>
        <v/>
      </c>
      <c r="L167" s="88" t="str">
        <f t="shared" si="34"/>
        <v/>
      </c>
      <c r="M167" s="88" t="str">
        <f t="shared" si="35"/>
        <v/>
      </c>
      <c r="N167" s="88" t="str">
        <f t="shared" si="39"/>
        <v/>
      </c>
      <c r="O167" s="88" t="str">
        <f t="shared" si="36"/>
        <v/>
      </c>
      <c r="P167" s="88" t="str">
        <f t="shared" si="40"/>
        <v/>
      </c>
      <c r="Q167" s="88" t="str">
        <f t="shared" si="41"/>
        <v/>
      </c>
      <c r="R167" s="88" t="str">
        <f t="shared" si="37"/>
        <v/>
      </c>
      <c r="S167" s="88" t="str">
        <f t="shared" si="38"/>
        <v/>
      </c>
    </row>
    <row r="168" spans="1:19" ht="23.25" x14ac:dyDescent="0.5">
      <c r="A168" s="32">
        <v>165</v>
      </c>
      <c r="B168" s="132"/>
      <c r="C168" s="132"/>
      <c r="G168" s="90">
        <f t="shared" si="29"/>
        <v>0</v>
      </c>
      <c r="H168" s="88" t="str">
        <f t="shared" si="30"/>
        <v/>
      </c>
      <c r="I168" s="88" t="str">
        <f t="shared" si="31"/>
        <v/>
      </c>
      <c r="J168" s="88" t="str">
        <f t="shared" si="32"/>
        <v/>
      </c>
      <c r="K168" s="88" t="str">
        <f t="shared" si="33"/>
        <v/>
      </c>
      <c r="L168" s="88" t="str">
        <f t="shared" si="34"/>
        <v/>
      </c>
      <c r="M168" s="88" t="str">
        <f t="shared" si="35"/>
        <v/>
      </c>
      <c r="N168" s="88" t="str">
        <f t="shared" si="39"/>
        <v/>
      </c>
      <c r="O168" s="88" t="str">
        <f t="shared" si="36"/>
        <v/>
      </c>
      <c r="P168" s="88" t="str">
        <f t="shared" si="40"/>
        <v/>
      </c>
      <c r="Q168" s="88" t="str">
        <f t="shared" si="41"/>
        <v/>
      </c>
      <c r="R168" s="88" t="str">
        <f t="shared" si="37"/>
        <v/>
      </c>
      <c r="S168" s="88" t="str">
        <f t="shared" si="38"/>
        <v/>
      </c>
    </row>
    <row r="169" spans="1:19" ht="23.25" x14ac:dyDescent="0.5">
      <c r="A169" s="32">
        <v>166</v>
      </c>
      <c r="B169" s="132"/>
      <c r="C169" s="132"/>
      <c r="G169" s="90">
        <f t="shared" si="29"/>
        <v>0</v>
      </c>
      <c r="H169" s="88" t="str">
        <f t="shared" si="30"/>
        <v/>
      </c>
      <c r="I169" s="88" t="str">
        <f t="shared" si="31"/>
        <v/>
      </c>
      <c r="J169" s="88" t="str">
        <f t="shared" si="32"/>
        <v/>
      </c>
      <c r="K169" s="88" t="str">
        <f t="shared" si="33"/>
        <v/>
      </c>
      <c r="L169" s="88" t="str">
        <f t="shared" si="34"/>
        <v/>
      </c>
      <c r="M169" s="88" t="str">
        <f t="shared" si="35"/>
        <v/>
      </c>
      <c r="N169" s="88" t="str">
        <f t="shared" si="39"/>
        <v/>
      </c>
      <c r="O169" s="88" t="str">
        <f t="shared" si="36"/>
        <v/>
      </c>
      <c r="P169" s="88" t="str">
        <f t="shared" si="40"/>
        <v/>
      </c>
      <c r="Q169" s="88" t="str">
        <f t="shared" si="41"/>
        <v/>
      </c>
      <c r="R169" s="88" t="str">
        <f t="shared" si="37"/>
        <v/>
      </c>
      <c r="S169" s="88" t="str">
        <f t="shared" si="38"/>
        <v/>
      </c>
    </row>
    <row r="170" spans="1:19" ht="23.25" x14ac:dyDescent="0.5">
      <c r="A170" s="32">
        <v>167</v>
      </c>
      <c r="B170" s="132"/>
      <c r="C170" s="132"/>
      <c r="G170" s="90">
        <f t="shared" si="29"/>
        <v>0</v>
      </c>
      <c r="H170" s="88" t="str">
        <f t="shared" si="30"/>
        <v/>
      </c>
      <c r="I170" s="88" t="str">
        <f t="shared" si="31"/>
        <v/>
      </c>
      <c r="J170" s="88" t="str">
        <f t="shared" si="32"/>
        <v/>
      </c>
      <c r="K170" s="88" t="str">
        <f t="shared" si="33"/>
        <v/>
      </c>
      <c r="L170" s="88" t="str">
        <f t="shared" si="34"/>
        <v/>
      </c>
      <c r="M170" s="88" t="str">
        <f t="shared" si="35"/>
        <v/>
      </c>
      <c r="N170" s="88" t="str">
        <f t="shared" si="39"/>
        <v/>
      </c>
      <c r="O170" s="88" t="str">
        <f t="shared" si="36"/>
        <v/>
      </c>
      <c r="P170" s="88" t="str">
        <f t="shared" si="40"/>
        <v/>
      </c>
      <c r="Q170" s="88" t="str">
        <f t="shared" si="41"/>
        <v/>
      </c>
      <c r="R170" s="88" t="str">
        <f t="shared" si="37"/>
        <v/>
      </c>
      <c r="S170" s="88" t="str">
        <f t="shared" si="38"/>
        <v/>
      </c>
    </row>
    <row r="171" spans="1:19" ht="23.25" x14ac:dyDescent="0.5">
      <c r="A171" s="32">
        <v>168</v>
      </c>
      <c r="B171" s="132"/>
      <c r="C171" s="132"/>
      <c r="G171" s="90">
        <f t="shared" si="29"/>
        <v>0</v>
      </c>
      <c r="H171" s="88" t="str">
        <f t="shared" si="30"/>
        <v/>
      </c>
      <c r="I171" s="88" t="str">
        <f t="shared" si="31"/>
        <v/>
      </c>
      <c r="J171" s="88" t="str">
        <f t="shared" si="32"/>
        <v/>
      </c>
      <c r="K171" s="88" t="str">
        <f t="shared" si="33"/>
        <v/>
      </c>
      <c r="L171" s="88" t="str">
        <f t="shared" si="34"/>
        <v/>
      </c>
      <c r="M171" s="88" t="str">
        <f t="shared" si="35"/>
        <v/>
      </c>
      <c r="N171" s="88" t="str">
        <f t="shared" si="39"/>
        <v/>
      </c>
      <c r="O171" s="88" t="str">
        <f t="shared" si="36"/>
        <v/>
      </c>
      <c r="P171" s="88" t="str">
        <f t="shared" si="40"/>
        <v/>
      </c>
      <c r="Q171" s="88" t="str">
        <f t="shared" si="41"/>
        <v/>
      </c>
      <c r="R171" s="88" t="str">
        <f t="shared" si="37"/>
        <v/>
      </c>
      <c r="S171" s="88" t="str">
        <f t="shared" si="38"/>
        <v/>
      </c>
    </row>
    <row r="172" spans="1:19" ht="23.25" x14ac:dyDescent="0.5">
      <c r="A172" s="32">
        <v>169</v>
      </c>
      <c r="B172" s="132"/>
      <c r="C172" s="132"/>
      <c r="G172" s="90">
        <f t="shared" si="29"/>
        <v>0</v>
      </c>
      <c r="H172" s="88" t="str">
        <f t="shared" si="30"/>
        <v/>
      </c>
      <c r="I172" s="88" t="str">
        <f t="shared" si="31"/>
        <v/>
      </c>
      <c r="J172" s="88" t="str">
        <f t="shared" si="32"/>
        <v/>
      </c>
      <c r="K172" s="88" t="str">
        <f t="shared" si="33"/>
        <v/>
      </c>
      <c r="L172" s="88" t="str">
        <f t="shared" si="34"/>
        <v/>
      </c>
      <c r="M172" s="88" t="str">
        <f t="shared" si="35"/>
        <v/>
      </c>
      <c r="N172" s="88" t="str">
        <f t="shared" si="39"/>
        <v/>
      </c>
      <c r="O172" s="88" t="str">
        <f t="shared" si="36"/>
        <v/>
      </c>
      <c r="P172" s="88" t="str">
        <f t="shared" si="40"/>
        <v/>
      </c>
      <c r="Q172" s="88" t="str">
        <f t="shared" si="41"/>
        <v/>
      </c>
      <c r="R172" s="88" t="str">
        <f t="shared" si="37"/>
        <v/>
      </c>
      <c r="S172" s="88" t="str">
        <f t="shared" si="38"/>
        <v/>
      </c>
    </row>
    <row r="173" spans="1:19" ht="23.25" x14ac:dyDescent="0.5">
      <c r="A173" s="32">
        <v>170</v>
      </c>
      <c r="B173" s="132"/>
      <c r="C173" s="132"/>
      <c r="G173" s="90">
        <f t="shared" si="29"/>
        <v>0</v>
      </c>
      <c r="H173" s="88" t="str">
        <f t="shared" si="30"/>
        <v/>
      </c>
      <c r="I173" s="88" t="str">
        <f t="shared" si="31"/>
        <v/>
      </c>
      <c r="J173" s="88" t="str">
        <f t="shared" si="32"/>
        <v/>
      </c>
      <c r="K173" s="88" t="str">
        <f t="shared" si="33"/>
        <v/>
      </c>
      <c r="L173" s="88" t="str">
        <f t="shared" si="34"/>
        <v/>
      </c>
      <c r="M173" s="88" t="str">
        <f t="shared" si="35"/>
        <v/>
      </c>
      <c r="N173" s="88" t="str">
        <f t="shared" si="39"/>
        <v/>
      </c>
      <c r="O173" s="88" t="str">
        <f t="shared" si="36"/>
        <v/>
      </c>
      <c r="P173" s="88" t="str">
        <f t="shared" si="40"/>
        <v/>
      </c>
      <c r="Q173" s="88" t="str">
        <f t="shared" si="41"/>
        <v/>
      </c>
      <c r="R173" s="88" t="str">
        <f t="shared" si="37"/>
        <v/>
      </c>
      <c r="S173" s="88" t="str">
        <f t="shared" si="38"/>
        <v/>
      </c>
    </row>
    <row r="174" spans="1:19" ht="23.25" x14ac:dyDescent="0.5">
      <c r="A174" s="32">
        <v>171</v>
      </c>
      <c r="B174" s="132"/>
      <c r="C174" s="132"/>
      <c r="G174" s="90">
        <f t="shared" si="29"/>
        <v>0</v>
      </c>
      <c r="H174" s="88" t="str">
        <f t="shared" si="30"/>
        <v/>
      </c>
      <c r="I174" s="88" t="str">
        <f t="shared" si="31"/>
        <v/>
      </c>
      <c r="J174" s="88" t="str">
        <f t="shared" si="32"/>
        <v/>
      </c>
      <c r="K174" s="88" t="str">
        <f t="shared" si="33"/>
        <v/>
      </c>
      <c r="L174" s="88" t="str">
        <f t="shared" si="34"/>
        <v/>
      </c>
      <c r="M174" s="88" t="str">
        <f t="shared" si="35"/>
        <v/>
      </c>
      <c r="N174" s="88" t="str">
        <f t="shared" si="39"/>
        <v/>
      </c>
      <c r="O174" s="88" t="str">
        <f t="shared" si="36"/>
        <v/>
      </c>
      <c r="P174" s="88" t="str">
        <f t="shared" si="40"/>
        <v/>
      </c>
      <c r="Q174" s="88" t="str">
        <f t="shared" si="41"/>
        <v/>
      </c>
      <c r="R174" s="88" t="str">
        <f t="shared" si="37"/>
        <v/>
      </c>
      <c r="S174" s="88" t="str">
        <f t="shared" si="38"/>
        <v/>
      </c>
    </row>
    <row r="175" spans="1:19" ht="23.25" x14ac:dyDescent="0.5">
      <c r="A175" s="32">
        <v>172</v>
      </c>
      <c r="B175" s="132"/>
      <c r="C175" s="132"/>
      <c r="G175" s="90">
        <f t="shared" si="29"/>
        <v>0</v>
      </c>
      <c r="H175" s="88" t="str">
        <f t="shared" si="30"/>
        <v/>
      </c>
      <c r="I175" s="88" t="str">
        <f t="shared" si="31"/>
        <v/>
      </c>
      <c r="J175" s="88" t="str">
        <f t="shared" si="32"/>
        <v/>
      </c>
      <c r="K175" s="88" t="str">
        <f t="shared" si="33"/>
        <v/>
      </c>
      <c r="L175" s="88" t="str">
        <f t="shared" si="34"/>
        <v/>
      </c>
      <c r="M175" s="88" t="str">
        <f t="shared" si="35"/>
        <v/>
      </c>
      <c r="N175" s="88" t="str">
        <f t="shared" si="39"/>
        <v/>
      </c>
      <c r="O175" s="88" t="str">
        <f t="shared" si="36"/>
        <v/>
      </c>
      <c r="P175" s="88" t="str">
        <f t="shared" si="40"/>
        <v/>
      </c>
      <c r="Q175" s="88" t="str">
        <f t="shared" si="41"/>
        <v/>
      </c>
      <c r="R175" s="88" t="str">
        <f t="shared" si="37"/>
        <v/>
      </c>
      <c r="S175" s="88" t="str">
        <f t="shared" si="38"/>
        <v/>
      </c>
    </row>
    <row r="176" spans="1:19" ht="23.25" x14ac:dyDescent="0.5">
      <c r="A176" s="32">
        <v>173</v>
      </c>
      <c r="B176" s="132"/>
      <c r="C176" s="132"/>
      <c r="G176" s="90">
        <f t="shared" si="29"/>
        <v>0</v>
      </c>
      <c r="H176" s="88" t="str">
        <f t="shared" si="30"/>
        <v/>
      </c>
      <c r="I176" s="88" t="str">
        <f t="shared" si="31"/>
        <v/>
      </c>
      <c r="J176" s="88" t="str">
        <f t="shared" si="32"/>
        <v/>
      </c>
      <c r="K176" s="88" t="str">
        <f t="shared" si="33"/>
        <v/>
      </c>
      <c r="L176" s="88" t="str">
        <f t="shared" si="34"/>
        <v/>
      </c>
      <c r="M176" s="88" t="str">
        <f t="shared" si="35"/>
        <v/>
      </c>
      <c r="N176" s="88" t="str">
        <f t="shared" si="39"/>
        <v/>
      </c>
      <c r="O176" s="88" t="str">
        <f t="shared" si="36"/>
        <v/>
      </c>
      <c r="P176" s="88" t="str">
        <f t="shared" si="40"/>
        <v/>
      </c>
      <c r="Q176" s="88" t="str">
        <f t="shared" si="41"/>
        <v/>
      </c>
      <c r="R176" s="88" t="str">
        <f t="shared" si="37"/>
        <v/>
      </c>
      <c r="S176" s="88" t="str">
        <f t="shared" si="38"/>
        <v/>
      </c>
    </row>
    <row r="177" spans="1:19" ht="23.25" x14ac:dyDescent="0.5">
      <c r="A177" s="32">
        <v>174</v>
      </c>
      <c r="B177" s="132"/>
      <c r="C177" s="132"/>
      <c r="G177" s="90">
        <f t="shared" si="29"/>
        <v>0</v>
      </c>
      <c r="H177" s="88" t="str">
        <f t="shared" si="30"/>
        <v/>
      </c>
      <c r="I177" s="88" t="str">
        <f t="shared" si="31"/>
        <v/>
      </c>
      <c r="J177" s="88" t="str">
        <f t="shared" si="32"/>
        <v/>
      </c>
      <c r="K177" s="88" t="str">
        <f t="shared" si="33"/>
        <v/>
      </c>
      <c r="L177" s="88" t="str">
        <f t="shared" si="34"/>
        <v/>
      </c>
      <c r="M177" s="88" t="str">
        <f t="shared" si="35"/>
        <v/>
      </c>
      <c r="N177" s="88" t="str">
        <f t="shared" si="39"/>
        <v/>
      </c>
      <c r="O177" s="88" t="str">
        <f t="shared" si="36"/>
        <v/>
      </c>
      <c r="P177" s="88" t="str">
        <f t="shared" si="40"/>
        <v/>
      </c>
      <c r="Q177" s="88" t="str">
        <f t="shared" si="41"/>
        <v/>
      </c>
      <c r="R177" s="88" t="str">
        <f t="shared" si="37"/>
        <v/>
      </c>
      <c r="S177" s="88" t="str">
        <f t="shared" si="38"/>
        <v/>
      </c>
    </row>
    <row r="178" spans="1:19" ht="23.25" x14ac:dyDescent="0.5">
      <c r="A178" s="32">
        <v>175</v>
      </c>
      <c r="B178" s="132"/>
      <c r="C178" s="132"/>
      <c r="G178" s="90">
        <f t="shared" si="29"/>
        <v>0</v>
      </c>
      <c r="H178" s="88" t="str">
        <f t="shared" si="30"/>
        <v/>
      </c>
      <c r="I178" s="88" t="str">
        <f t="shared" si="31"/>
        <v/>
      </c>
      <c r="J178" s="88" t="str">
        <f t="shared" si="32"/>
        <v/>
      </c>
      <c r="K178" s="88" t="str">
        <f t="shared" si="33"/>
        <v/>
      </c>
      <c r="L178" s="88" t="str">
        <f t="shared" si="34"/>
        <v/>
      </c>
      <c r="M178" s="88" t="str">
        <f t="shared" si="35"/>
        <v/>
      </c>
      <c r="N178" s="88" t="str">
        <f t="shared" si="39"/>
        <v/>
      </c>
      <c r="O178" s="88" t="str">
        <f t="shared" si="36"/>
        <v/>
      </c>
      <c r="P178" s="88" t="str">
        <f t="shared" si="40"/>
        <v/>
      </c>
      <c r="Q178" s="88" t="str">
        <f t="shared" si="41"/>
        <v/>
      </c>
      <c r="R178" s="88" t="str">
        <f t="shared" si="37"/>
        <v/>
      </c>
      <c r="S178" s="88" t="str">
        <f t="shared" si="38"/>
        <v/>
      </c>
    </row>
    <row r="179" spans="1:19" ht="23.25" x14ac:dyDescent="0.5">
      <c r="A179" s="32">
        <v>176</v>
      </c>
      <c r="B179" s="132"/>
      <c r="C179" s="132"/>
      <c r="G179" s="90">
        <f t="shared" si="29"/>
        <v>0</v>
      </c>
      <c r="H179" s="88" t="str">
        <f t="shared" si="30"/>
        <v/>
      </c>
      <c r="I179" s="88" t="str">
        <f t="shared" si="31"/>
        <v/>
      </c>
      <c r="J179" s="88" t="str">
        <f t="shared" si="32"/>
        <v/>
      </c>
      <c r="K179" s="88" t="str">
        <f t="shared" si="33"/>
        <v/>
      </c>
      <c r="L179" s="88" t="str">
        <f t="shared" si="34"/>
        <v/>
      </c>
      <c r="M179" s="88" t="str">
        <f t="shared" si="35"/>
        <v/>
      </c>
      <c r="N179" s="88" t="str">
        <f t="shared" si="39"/>
        <v/>
      </c>
      <c r="O179" s="88" t="str">
        <f t="shared" si="36"/>
        <v/>
      </c>
      <c r="P179" s="88" t="str">
        <f t="shared" si="40"/>
        <v/>
      </c>
      <c r="Q179" s="88" t="str">
        <f t="shared" si="41"/>
        <v/>
      </c>
      <c r="R179" s="88" t="str">
        <f t="shared" si="37"/>
        <v/>
      </c>
      <c r="S179" s="88" t="str">
        <f t="shared" si="38"/>
        <v/>
      </c>
    </row>
    <row r="180" spans="1:19" ht="23.25" x14ac:dyDescent="0.5">
      <c r="A180" s="32">
        <v>177</v>
      </c>
      <c r="B180" s="132"/>
      <c r="C180" s="132"/>
      <c r="G180" s="90">
        <f t="shared" si="29"/>
        <v>0</v>
      </c>
      <c r="H180" s="88" t="str">
        <f t="shared" si="30"/>
        <v/>
      </c>
      <c r="I180" s="88" t="str">
        <f t="shared" si="31"/>
        <v/>
      </c>
      <c r="J180" s="88" t="str">
        <f t="shared" si="32"/>
        <v/>
      </c>
      <c r="K180" s="88" t="str">
        <f t="shared" si="33"/>
        <v/>
      </c>
      <c r="L180" s="88" t="str">
        <f t="shared" si="34"/>
        <v/>
      </c>
      <c r="M180" s="88" t="str">
        <f t="shared" si="35"/>
        <v/>
      </c>
      <c r="N180" s="88" t="str">
        <f t="shared" si="39"/>
        <v/>
      </c>
      <c r="O180" s="88" t="str">
        <f t="shared" si="36"/>
        <v/>
      </c>
      <c r="P180" s="88" t="str">
        <f t="shared" si="40"/>
        <v/>
      </c>
      <c r="Q180" s="88" t="str">
        <f t="shared" si="41"/>
        <v/>
      </c>
      <c r="R180" s="88" t="str">
        <f t="shared" si="37"/>
        <v/>
      </c>
      <c r="S180" s="88" t="str">
        <f t="shared" si="38"/>
        <v/>
      </c>
    </row>
    <row r="181" spans="1:19" ht="23.25" x14ac:dyDescent="0.5">
      <c r="A181" s="32">
        <v>178</v>
      </c>
      <c r="B181" s="132"/>
      <c r="C181" s="132"/>
      <c r="G181" s="90">
        <f t="shared" si="29"/>
        <v>0</v>
      </c>
      <c r="H181" s="88" t="str">
        <f t="shared" si="30"/>
        <v/>
      </c>
      <c r="I181" s="88" t="str">
        <f t="shared" si="31"/>
        <v/>
      </c>
      <c r="J181" s="88" t="str">
        <f t="shared" si="32"/>
        <v/>
      </c>
      <c r="K181" s="88" t="str">
        <f t="shared" si="33"/>
        <v/>
      </c>
      <c r="L181" s="88" t="str">
        <f t="shared" si="34"/>
        <v/>
      </c>
      <c r="M181" s="88" t="str">
        <f t="shared" si="35"/>
        <v/>
      </c>
      <c r="N181" s="88" t="str">
        <f t="shared" si="39"/>
        <v/>
      </c>
      <c r="O181" s="88" t="str">
        <f t="shared" si="36"/>
        <v/>
      </c>
      <c r="P181" s="88" t="str">
        <f t="shared" si="40"/>
        <v/>
      </c>
      <c r="Q181" s="88" t="str">
        <f t="shared" si="41"/>
        <v/>
      </c>
      <c r="R181" s="88" t="str">
        <f t="shared" si="37"/>
        <v/>
      </c>
      <c r="S181" s="88" t="str">
        <f t="shared" si="38"/>
        <v/>
      </c>
    </row>
    <row r="182" spans="1:19" ht="23.25" x14ac:dyDescent="0.5">
      <c r="A182" s="32">
        <v>179</v>
      </c>
      <c r="B182" s="132"/>
      <c r="C182" s="132"/>
      <c r="G182" s="90">
        <f t="shared" si="29"/>
        <v>0</v>
      </c>
      <c r="H182" s="88" t="str">
        <f t="shared" si="30"/>
        <v/>
      </c>
      <c r="I182" s="88" t="str">
        <f t="shared" si="31"/>
        <v/>
      </c>
      <c r="J182" s="88" t="str">
        <f t="shared" si="32"/>
        <v/>
      </c>
      <c r="K182" s="88" t="str">
        <f t="shared" si="33"/>
        <v/>
      </c>
      <c r="L182" s="88" t="str">
        <f t="shared" si="34"/>
        <v/>
      </c>
      <c r="M182" s="88" t="str">
        <f t="shared" si="35"/>
        <v/>
      </c>
      <c r="N182" s="88" t="str">
        <f t="shared" si="39"/>
        <v/>
      </c>
      <c r="O182" s="88" t="str">
        <f t="shared" si="36"/>
        <v/>
      </c>
      <c r="P182" s="88" t="str">
        <f t="shared" si="40"/>
        <v/>
      </c>
      <c r="Q182" s="88" t="str">
        <f t="shared" si="41"/>
        <v/>
      </c>
      <c r="R182" s="88" t="str">
        <f t="shared" si="37"/>
        <v/>
      </c>
      <c r="S182" s="88" t="str">
        <f t="shared" si="38"/>
        <v/>
      </c>
    </row>
    <row r="183" spans="1:19" ht="23.25" x14ac:dyDescent="0.5">
      <c r="A183" s="32">
        <v>180</v>
      </c>
      <c r="B183" s="132"/>
      <c r="C183" s="132"/>
      <c r="G183" s="90">
        <f t="shared" si="29"/>
        <v>0</v>
      </c>
      <c r="H183" s="88" t="str">
        <f t="shared" si="30"/>
        <v/>
      </c>
      <c r="I183" s="88" t="str">
        <f t="shared" si="31"/>
        <v/>
      </c>
      <c r="J183" s="88" t="str">
        <f t="shared" si="32"/>
        <v/>
      </c>
      <c r="K183" s="88" t="str">
        <f t="shared" si="33"/>
        <v/>
      </c>
      <c r="L183" s="88" t="str">
        <f t="shared" si="34"/>
        <v/>
      </c>
      <c r="M183" s="88" t="str">
        <f t="shared" si="35"/>
        <v/>
      </c>
      <c r="N183" s="88" t="str">
        <f t="shared" si="39"/>
        <v/>
      </c>
      <c r="O183" s="88" t="str">
        <f t="shared" si="36"/>
        <v/>
      </c>
      <c r="P183" s="88" t="str">
        <f t="shared" si="40"/>
        <v/>
      </c>
      <c r="Q183" s="88" t="str">
        <f t="shared" si="41"/>
        <v/>
      </c>
      <c r="R183" s="88" t="str">
        <f t="shared" si="37"/>
        <v/>
      </c>
      <c r="S183" s="88" t="str">
        <f t="shared" si="38"/>
        <v/>
      </c>
    </row>
    <row r="184" spans="1:19" ht="23.25" x14ac:dyDescent="0.5">
      <c r="A184" s="32">
        <v>181</v>
      </c>
      <c r="B184" s="132"/>
      <c r="C184" s="132"/>
      <c r="G184" s="90">
        <f t="shared" si="29"/>
        <v>0</v>
      </c>
      <c r="H184" s="88" t="str">
        <f t="shared" si="30"/>
        <v/>
      </c>
      <c r="I184" s="88" t="str">
        <f t="shared" si="31"/>
        <v/>
      </c>
      <c r="J184" s="88" t="str">
        <f t="shared" si="32"/>
        <v/>
      </c>
      <c r="K184" s="88" t="str">
        <f t="shared" si="33"/>
        <v/>
      </c>
      <c r="L184" s="88" t="str">
        <f t="shared" si="34"/>
        <v/>
      </c>
      <c r="M184" s="88" t="str">
        <f t="shared" si="35"/>
        <v/>
      </c>
      <c r="N184" s="88" t="str">
        <f t="shared" si="39"/>
        <v/>
      </c>
      <c r="O184" s="88" t="str">
        <f t="shared" si="36"/>
        <v/>
      </c>
      <c r="P184" s="88" t="str">
        <f t="shared" si="40"/>
        <v/>
      </c>
      <c r="Q184" s="88" t="str">
        <f t="shared" si="41"/>
        <v/>
      </c>
      <c r="R184" s="88" t="str">
        <f t="shared" si="37"/>
        <v/>
      </c>
      <c r="S184" s="88" t="str">
        <f t="shared" si="38"/>
        <v/>
      </c>
    </row>
    <row r="185" spans="1:19" ht="23.25" x14ac:dyDescent="0.5">
      <c r="A185" s="32">
        <v>182</v>
      </c>
      <c r="B185" s="132"/>
      <c r="C185" s="132"/>
      <c r="G185" s="90">
        <f t="shared" si="29"/>
        <v>0</v>
      </c>
      <c r="H185" s="88" t="str">
        <f t="shared" si="30"/>
        <v/>
      </c>
      <c r="I185" s="88" t="str">
        <f t="shared" si="31"/>
        <v/>
      </c>
      <c r="J185" s="88" t="str">
        <f t="shared" si="32"/>
        <v/>
      </c>
      <c r="K185" s="88" t="str">
        <f t="shared" si="33"/>
        <v/>
      </c>
      <c r="L185" s="88" t="str">
        <f t="shared" si="34"/>
        <v/>
      </c>
      <c r="M185" s="88" t="str">
        <f t="shared" si="35"/>
        <v/>
      </c>
      <c r="N185" s="88" t="str">
        <f t="shared" si="39"/>
        <v/>
      </c>
      <c r="O185" s="88" t="str">
        <f t="shared" si="36"/>
        <v/>
      </c>
      <c r="P185" s="88" t="str">
        <f t="shared" si="40"/>
        <v/>
      </c>
      <c r="Q185" s="88" t="str">
        <f t="shared" si="41"/>
        <v/>
      </c>
      <c r="R185" s="88" t="str">
        <f t="shared" si="37"/>
        <v/>
      </c>
      <c r="S185" s="88" t="str">
        <f t="shared" si="38"/>
        <v/>
      </c>
    </row>
    <row r="186" spans="1:19" ht="23.25" x14ac:dyDescent="0.5">
      <c r="A186" s="32">
        <v>183</v>
      </c>
      <c r="B186" s="132"/>
      <c r="C186" s="132"/>
      <c r="G186" s="90">
        <f t="shared" si="29"/>
        <v>0</v>
      </c>
      <c r="H186" s="88" t="str">
        <f t="shared" si="30"/>
        <v/>
      </c>
      <c r="I186" s="88" t="str">
        <f t="shared" si="31"/>
        <v/>
      </c>
      <c r="J186" s="88" t="str">
        <f t="shared" si="32"/>
        <v/>
      </c>
      <c r="K186" s="88" t="str">
        <f t="shared" si="33"/>
        <v/>
      </c>
      <c r="L186" s="88" t="str">
        <f t="shared" si="34"/>
        <v/>
      </c>
      <c r="M186" s="88" t="str">
        <f t="shared" si="35"/>
        <v/>
      </c>
      <c r="N186" s="88" t="str">
        <f t="shared" si="39"/>
        <v/>
      </c>
      <c r="O186" s="88" t="str">
        <f t="shared" si="36"/>
        <v/>
      </c>
      <c r="P186" s="88" t="str">
        <f t="shared" si="40"/>
        <v/>
      </c>
      <c r="Q186" s="88" t="str">
        <f t="shared" si="41"/>
        <v/>
      </c>
      <c r="R186" s="88" t="str">
        <f t="shared" si="37"/>
        <v/>
      </c>
      <c r="S186" s="88" t="str">
        <f t="shared" si="38"/>
        <v/>
      </c>
    </row>
    <row r="187" spans="1:19" ht="23.25" x14ac:dyDescent="0.5">
      <c r="A187" s="32">
        <v>184</v>
      </c>
      <c r="B187" s="132"/>
      <c r="C187" s="132"/>
      <c r="G187" s="90">
        <f t="shared" si="29"/>
        <v>0</v>
      </c>
      <c r="H187" s="88" t="str">
        <f t="shared" si="30"/>
        <v/>
      </c>
      <c r="I187" s="88" t="str">
        <f t="shared" si="31"/>
        <v/>
      </c>
      <c r="J187" s="88" t="str">
        <f t="shared" si="32"/>
        <v/>
      </c>
      <c r="K187" s="88" t="str">
        <f t="shared" si="33"/>
        <v/>
      </c>
      <c r="L187" s="88" t="str">
        <f t="shared" si="34"/>
        <v/>
      </c>
      <c r="M187" s="88" t="str">
        <f t="shared" si="35"/>
        <v/>
      </c>
      <c r="N187" s="88" t="str">
        <f t="shared" si="39"/>
        <v/>
      </c>
      <c r="O187" s="88" t="str">
        <f t="shared" si="36"/>
        <v/>
      </c>
      <c r="P187" s="88" t="str">
        <f t="shared" si="40"/>
        <v/>
      </c>
      <c r="Q187" s="88" t="str">
        <f t="shared" si="41"/>
        <v/>
      </c>
      <c r="R187" s="88" t="str">
        <f t="shared" si="37"/>
        <v/>
      </c>
      <c r="S187" s="88" t="str">
        <f t="shared" si="38"/>
        <v/>
      </c>
    </row>
    <row r="188" spans="1:19" ht="23.25" x14ac:dyDescent="0.5">
      <c r="A188" s="32">
        <v>185</v>
      </c>
      <c r="B188" s="132"/>
      <c r="C188" s="132"/>
      <c r="G188" s="90">
        <f t="shared" si="29"/>
        <v>0</v>
      </c>
      <c r="H188" s="88" t="str">
        <f t="shared" si="30"/>
        <v/>
      </c>
      <c r="I188" s="88" t="str">
        <f t="shared" si="31"/>
        <v/>
      </c>
      <c r="J188" s="88" t="str">
        <f t="shared" si="32"/>
        <v/>
      </c>
      <c r="K188" s="88" t="str">
        <f t="shared" si="33"/>
        <v/>
      </c>
      <c r="L188" s="88" t="str">
        <f t="shared" si="34"/>
        <v/>
      </c>
      <c r="M188" s="88" t="str">
        <f t="shared" si="35"/>
        <v/>
      </c>
      <c r="N188" s="88" t="str">
        <f t="shared" si="39"/>
        <v/>
      </c>
      <c r="O188" s="88" t="str">
        <f t="shared" si="36"/>
        <v/>
      </c>
      <c r="P188" s="88" t="str">
        <f t="shared" si="40"/>
        <v/>
      </c>
      <c r="Q188" s="88" t="str">
        <f t="shared" si="41"/>
        <v/>
      </c>
      <c r="R188" s="88" t="str">
        <f t="shared" si="37"/>
        <v/>
      </c>
      <c r="S188" s="88" t="str">
        <f t="shared" si="38"/>
        <v/>
      </c>
    </row>
    <row r="189" spans="1:19" ht="23.25" x14ac:dyDescent="0.5">
      <c r="A189" s="32">
        <v>186</v>
      </c>
      <c r="B189" s="132"/>
      <c r="C189" s="132"/>
      <c r="G189" s="90">
        <f t="shared" si="29"/>
        <v>0</v>
      </c>
      <c r="H189" s="88" t="str">
        <f t="shared" si="30"/>
        <v/>
      </c>
      <c r="I189" s="88" t="str">
        <f t="shared" si="31"/>
        <v/>
      </c>
      <c r="J189" s="88" t="str">
        <f t="shared" si="32"/>
        <v/>
      </c>
      <c r="K189" s="88" t="str">
        <f t="shared" si="33"/>
        <v/>
      </c>
      <c r="L189" s="88" t="str">
        <f t="shared" si="34"/>
        <v/>
      </c>
      <c r="M189" s="88" t="str">
        <f t="shared" si="35"/>
        <v/>
      </c>
      <c r="N189" s="88" t="str">
        <f t="shared" si="39"/>
        <v/>
      </c>
      <c r="O189" s="88" t="str">
        <f t="shared" si="36"/>
        <v/>
      </c>
      <c r="P189" s="88" t="str">
        <f t="shared" si="40"/>
        <v/>
      </c>
      <c r="Q189" s="88" t="str">
        <f t="shared" si="41"/>
        <v/>
      </c>
      <c r="R189" s="88" t="str">
        <f t="shared" si="37"/>
        <v/>
      </c>
      <c r="S189" s="88" t="str">
        <f t="shared" si="38"/>
        <v/>
      </c>
    </row>
    <row r="190" spans="1:19" ht="23.25" x14ac:dyDescent="0.5">
      <c r="A190" s="32">
        <v>187</v>
      </c>
      <c r="B190" s="132"/>
      <c r="C190" s="132"/>
      <c r="G190" s="90">
        <f t="shared" si="29"/>
        <v>0</v>
      </c>
      <c r="H190" s="88" t="str">
        <f t="shared" si="30"/>
        <v/>
      </c>
      <c r="I190" s="88" t="str">
        <f t="shared" si="31"/>
        <v/>
      </c>
      <c r="J190" s="88" t="str">
        <f t="shared" si="32"/>
        <v/>
      </c>
      <c r="K190" s="88" t="str">
        <f t="shared" si="33"/>
        <v/>
      </c>
      <c r="L190" s="88" t="str">
        <f t="shared" si="34"/>
        <v/>
      </c>
      <c r="M190" s="88" t="str">
        <f t="shared" si="35"/>
        <v/>
      </c>
      <c r="N190" s="88" t="str">
        <f t="shared" si="39"/>
        <v/>
      </c>
      <c r="O190" s="88" t="str">
        <f t="shared" si="36"/>
        <v/>
      </c>
      <c r="P190" s="88" t="str">
        <f t="shared" si="40"/>
        <v/>
      </c>
      <c r="Q190" s="88" t="str">
        <f t="shared" si="41"/>
        <v/>
      </c>
      <c r="R190" s="88" t="str">
        <f t="shared" si="37"/>
        <v/>
      </c>
      <c r="S190" s="88" t="str">
        <f t="shared" si="38"/>
        <v/>
      </c>
    </row>
    <row r="191" spans="1:19" ht="23.25" x14ac:dyDescent="0.5">
      <c r="A191" s="32">
        <v>188</v>
      </c>
      <c r="B191" s="132"/>
      <c r="C191" s="132"/>
      <c r="G191" s="90">
        <f t="shared" si="29"/>
        <v>0</v>
      </c>
      <c r="H191" s="88" t="str">
        <f t="shared" si="30"/>
        <v/>
      </c>
      <c r="I191" s="88" t="str">
        <f t="shared" si="31"/>
        <v/>
      </c>
      <c r="J191" s="88" t="str">
        <f t="shared" si="32"/>
        <v/>
      </c>
      <c r="K191" s="88" t="str">
        <f t="shared" si="33"/>
        <v/>
      </c>
      <c r="L191" s="88" t="str">
        <f t="shared" si="34"/>
        <v/>
      </c>
      <c r="M191" s="88" t="str">
        <f t="shared" si="35"/>
        <v/>
      </c>
      <c r="N191" s="88" t="str">
        <f t="shared" si="39"/>
        <v/>
      </c>
      <c r="O191" s="88" t="str">
        <f t="shared" si="36"/>
        <v/>
      </c>
      <c r="P191" s="88" t="str">
        <f t="shared" si="40"/>
        <v/>
      </c>
      <c r="Q191" s="88" t="str">
        <f t="shared" si="41"/>
        <v/>
      </c>
      <c r="R191" s="88" t="str">
        <f t="shared" si="37"/>
        <v/>
      </c>
      <c r="S191" s="88" t="str">
        <f t="shared" si="38"/>
        <v/>
      </c>
    </row>
    <row r="192" spans="1:19" ht="23.25" x14ac:dyDescent="0.5">
      <c r="A192" s="32">
        <v>189</v>
      </c>
      <c r="B192" s="132"/>
      <c r="C192" s="132"/>
      <c r="G192" s="90">
        <f t="shared" si="29"/>
        <v>0</v>
      </c>
      <c r="H192" s="88" t="str">
        <f t="shared" si="30"/>
        <v/>
      </c>
      <c r="I192" s="88" t="str">
        <f t="shared" si="31"/>
        <v/>
      </c>
      <c r="J192" s="88" t="str">
        <f t="shared" si="32"/>
        <v/>
      </c>
      <c r="K192" s="88" t="str">
        <f t="shared" si="33"/>
        <v/>
      </c>
      <c r="L192" s="88" t="str">
        <f t="shared" si="34"/>
        <v/>
      </c>
      <c r="M192" s="88" t="str">
        <f t="shared" si="35"/>
        <v/>
      </c>
      <c r="N192" s="88" t="str">
        <f t="shared" si="39"/>
        <v/>
      </c>
      <c r="O192" s="88" t="str">
        <f t="shared" si="36"/>
        <v/>
      </c>
      <c r="P192" s="88" t="str">
        <f t="shared" si="40"/>
        <v/>
      </c>
      <c r="Q192" s="88" t="str">
        <f t="shared" si="41"/>
        <v/>
      </c>
      <c r="R192" s="88" t="str">
        <f t="shared" si="37"/>
        <v/>
      </c>
      <c r="S192" s="88" t="str">
        <f t="shared" si="38"/>
        <v/>
      </c>
    </row>
    <row r="193" spans="1:19" ht="23.25" x14ac:dyDescent="0.5">
      <c r="A193" s="32">
        <v>190</v>
      </c>
      <c r="B193" s="132"/>
      <c r="C193" s="132"/>
      <c r="G193" s="90">
        <f t="shared" si="29"/>
        <v>0</v>
      </c>
      <c r="H193" s="88" t="str">
        <f t="shared" si="30"/>
        <v/>
      </c>
      <c r="I193" s="88" t="str">
        <f t="shared" si="31"/>
        <v/>
      </c>
      <c r="J193" s="88" t="str">
        <f t="shared" si="32"/>
        <v/>
      </c>
      <c r="K193" s="88" t="str">
        <f t="shared" si="33"/>
        <v/>
      </c>
      <c r="L193" s="88" t="str">
        <f t="shared" si="34"/>
        <v/>
      </c>
      <c r="M193" s="88" t="str">
        <f t="shared" si="35"/>
        <v/>
      </c>
      <c r="N193" s="88" t="str">
        <f t="shared" si="39"/>
        <v/>
      </c>
      <c r="O193" s="88" t="str">
        <f t="shared" si="36"/>
        <v/>
      </c>
      <c r="P193" s="88" t="str">
        <f t="shared" si="40"/>
        <v/>
      </c>
      <c r="Q193" s="88" t="str">
        <f t="shared" si="41"/>
        <v/>
      </c>
      <c r="R193" s="88" t="str">
        <f t="shared" si="37"/>
        <v/>
      </c>
      <c r="S193" s="88" t="str">
        <f t="shared" si="38"/>
        <v/>
      </c>
    </row>
    <row r="194" spans="1:19" ht="23.25" x14ac:dyDescent="0.5">
      <c r="A194" s="32">
        <v>191</v>
      </c>
      <c r="B194" s="132"/>
      <c r="C194" s="132"/>
      <c r="G194" s="90">
        <f t="shared" si="29"/>
        <v>0</v>
      </c>
      <c r="H194" s="88" t="str">
        <f t="shared" si="30"/>
        <v/>
      </c>
      <c r="I194" s="88" t="str">
        <f t="shared" si="31"/>
        <v/>
      </c>
      <c r="J194" s="88" t="str">
        <f t="shared" si="32"/>
        <v/>
      </c>
      <c r="K194" s="88" t="str">
        <f t="shared" si="33"/>
        <v/>
      </c>
      <c r="L194" s="88" t="str">
        <f t="shared" si="34"/>
        <v/>
      </c>
      <c r="M194" s="88" t="str">
        <f t="shared" si="35"/>
        <v/>
      </c>
      <c r="N194" s="88" t="str">
        <f t="shared" si="39"/>
        <v/>
      </c>
      <c r="O194" s="88" t="str">
        <f t="shared" si="36"/>
        <v/>
      </c>
      <c r="P194" s="88" t="str">
        <f t="shared" si="40"/>
        <v/>
      </c>
      <c r="Q194" s="88" t="str">
        <f t="shared" si="41"/>
        <v/>
      </c>
      <c r="R194" s="88" t="str">
        <f t="shared" si="37"/>
        <v/>
      </c>
      <c r="S194" s="88" t="str">
        <f t="shared" si="38"/>
        <v/>
      </c>
    </row>
    <row r="195" spans="1:19" ht="23.25" x14ac:dyDescent="0.5">
      <c r="A195" s="32">
        <v>192</v>
      </c>
      <c r="B195" s="132"/>
      <c r="C195" s="132"/>
      <c r="G195" s="90">
        <f t="shared" si="29"/>
        <v>0</v>
      </c>
      <c r="H195" s="88" t="str">
        <f t="shared" si="30"/>
        <v/>
      </c>
      <c r="I195" s="88" t="str">
        <f t="shared" si="31"/>
        <v/>
      </c>
      <c r="J195" s="88" t="str">
        <f t="shared" si="32"/>
        <v/>
      </c>
      <c r="K195" s="88" t="str">
        <f t="shared" si="33"/>
        <v/>
      </c>
      <c r="L195" s="88" t="str">
        <f t="shared" si="34"/>
        <v/>
      </c>
      <c r="M195" s="88" t="str">
        <f t="shared" si="35"/>
        <v/>
      </c>
      <c r="N195" s="88" t="str">
        <f t="shared" si="39"/>
        <v/>
      </c>
      <c r="O195" s="88" t="str">
        <f t="shared" si="36"/>
        <v/>
      </c>
      <c r="P195" s="88" t="str">
        <f t="shared" si="40"/>
        <v/>
      </c>
      <c r="Q195" s="88" t="str">
        <f t="shared" si="41"/>
        <v/>
      </c>
      <c r="R195" s="88" t="str">
        <f t="shared" si="37"/>
        <v/>
      </c>
      <c r="S195" s="88" t="str">
        <f t="shared" si="38"/>
        <v/>
      </c>
    </row>
    <row r="196" spans="1:19" ht="23.25" x14ac:dyDescent="0.5">
      <c r="A196" s="32">
        <v>193</v>
      </c>
      <c r="B196" s="132"/>
      <c r="C196" s="132"/>
      <c r="G196" s="90">
        <f t="shared" ref="G196:G259" si="42">COUNT(B196)</f>
        <v>0</v>
      </c>
      <c r="H196" s="88" t="str">
        <f t="shared" si="30"/>
        <v/>
      </c>
      <c r="I196" s="88" t="str">
        <f t="shared" si="31"/>
        <v/>
      </c>
      <c r="J196" s="88" t="str">
        <f t="shared" si="32"/>
        <v/>
      </c>
      <c r="K196" s="88" t="str">
        <f t="shared" si="33"/>
        <v/>
      </c>
      <c r="L196" s="88" t="str">
        <f t="shared" si="34"/>
        <v/>
      </c>
      <c r="M196" s="88" t="str">
        <f t="shared" si="35"/>
        <v/>
      </c>
      <c r="N196" s="88" t="str">
        <f t="shared" si="39"/>
        <v/>
      </c>
      <c r="O196" s="88" t="str">
        <f t="shared" si="36"/>
        <v/>
      </c>
      <c r="P196" s="88" t="str">
        <f t="shared" si="40"/>
        <v/>
      </c>
      <c r="Q196" s="88" t="str">
        <f t="shared" si="41"/>
        <v/>
      </c>
      <c r="R196" s="88" t="str">
        <f t="shared" si="37"/>
        <v/>
      </c>
      <c r="S196" s="88" t="str">
        <f t="shared" si="38"/>
        <v/>
      </c>
    </row>
    <row r="197" spans="1:19" ht="23.25" x14ac:dyDescent="0.5">
      <c r="A197" s="32">
        <v>194</v>
      </c>
      <c r="B197" s="132"/>
      <c r="C197" s="132"/>
      <c r="G197" s="90">
        <f t="shared" si="42"/>
        <v>0</v>
      </c>
      <c r="H197" s="88" t="str">
        <f t="shared" ref="H197:H260" si="43">IF(G197=0,"",C197*B197)</f>
        <v/>
      </c>
      <c r="I197" s="88" t="str">
        <f t="shared" ref="I197:I260" si="44">IF(G197=0,"",C197^2)</f>
        <v/>
      </c>
      <c r="J197" s="88" t="str">
        <f t="shared" ref="J197:J260" si="45">IF(G197=0,"",B197^2)</f>
        <v/>
      </c>
      <c r="K197" s="88" t="str">
        <f t="shared" ref="K197:K260" si="46">IF(G197=0,"",C197-C$1006)</f>
        <v/>
      </c>
      <c r="L197" s="88" t="str">
        <f t="shared" ref="L197:L260" si="47">IF(G197=0,"",B197-B$1006)</f>
        <v/>
      </c>
      <c r="M197" s="88" t="str">
        <f t="shared" ref="M197:M260" si="48">IF(G197=0,"",K197*L197)</f>
        <v/>
      </c>
      <c r="N197" s="88" t="str">
        <f t="shared" si="39"/>
        <v/>
      </c>
      <c r="O197" s="88" t="str">
        <f t="shared" ref="O197:O260" si="49">IF(G197=0,"",L197^2)</f>
        <v/>
      </c>
      <c r="P197" s="88" t="str">
        <f t="shared" si="40"/>
        <v/>
      </c>
      <c r="Q197" s="88" t="str">
        <f t="shared" si="41"/>
        <v/>
      </c>
      <c r="R197" s="88" t="str">
        <f t="shared" ref="R197:R260" si="50">IF(G197=0,"",Q197^2)</f>
        <v/>
      </c>
      <c r="S197" s="88" t="str">
        <f t="shared" ref="S197:S260" si="51">IF(G197=0,"",(P197-B$1006)^2)</f>
        <v/>
      </c>
    </row>
    <row r="198" spans="1:19" ht="23.25" x14ac:dyDescent="0.5">
      <c r="A198" s="32">
        <v>195</v>
      </c>
      <c r="B198" s="132"/>
      <c r="C198" s="132"/>
      <c r="G198" s="90">
        <f t="shared" si="42"/>
        <v>0</v>
      </c>
      <c r="H198" s="88" t="str">
        <f t="shared" si="43"/>
        <v/>
      </c>
      <c r="I198" s="88" t="str">
        <f t="shared" si="44"/>
        <v/>
      </c>
      <c r="J198" s="88" t="str">
        <f t="shared" si="45"/>
        <v/>
      </c>
      <c r="K198" s="88" t="str">
        <f t="shared" si="46"/>
        <v/>
      </c>
      <c r="L198" s="88" t="str">
        <f t="shared" si="47"/>
        <v/>
      </c>
      <c r="M198" s="88" t="str">
        <f t="shared" si="48"/>
        <v/>
      </c>
      <c r="N198" s="88" t="str">
        <f t="shared" si="39"/>
        <v/>
      </c>
      <c r="O198" s="88" t="str">
        <f t="shared" si="49"/>
        <v/>
      </c>
      <c r="P198" s="88" t="str">
        <f t="shared" si="40"/>
        <v/>
      </c>
      <c r="Q198" s="88" t="str">
        <f t="shared" si="41"/>
        <v/>
      </c>
      <c r="R198" s="88" t="str">
        <f t="shared" si="50"/>
        <v/>
      </c>
      <c r="S198" s="88" t="str">
        <f t="shared" si="51"/>
        <v/>
      </c>
    </row>
    <row r="199" spans="1:19" ht="23.25" x14ac:dyDescent="0.5">
      <c r="A199" s="32">
        <v>196</v>
      </c>
      <c r="B199" s="132"/>
      <c r="C199" s="132"/>
      <c r="G199" s="90">
        <f t="shared" si="42"/>
        <v>0</v>
      </c>
      <c r="H199" s="88" t="str">
        <f t="shared" si="43"/>
        <v/>
      </c>
      <c r="I199" s="88" t="str">
        <f t="shared" si="44"/>
        <v/>
      </c>
      <c r="J199" s="88" t="str">
        <f t="shared" si="45"/>
        <v/>
      </c>
      <c r="K199" s="88" t="str">
        <f t="shared" si="46"/>
        <v/>
      </c>
      <c r="L199" s="88" t="str">
        <f t="shared" si="47"/>
        <v/>
      </c>
      <c r="M199" s="88" t="str">
        <f t="shared" si="48"/>
        <v/>
      </c>
      <c r="N199" s="88" t="str">
        <f t="shared" si="39"/>
        <v/>
      </c>
      <c r="O199" s="88" t="str">
        <f t="shared" si="49"/>
        <v/>
      </c>
      <c r="P199" s="88" t="str">
        <f t="shared" si="40"/>
        <v/>
      </c>
      <c r="Q199" s="88" t="str">
        <f t="shared" si="41"/>
        <v/>
      </c>
      <c r="R199" s="88" t="str">
        <f t="shared" si="50"/>
        <v/>
      </c>
      <c r="S199" s="88" t="str">
        <f t="shared" si="51"/>
        <v/>
      </c>
    </row>
    <row r="200" spans="1:19" ht="23.25" x14ac:dyDescent="0.5">
      <c r="A200" s="32">
        <v>197</v>
      </c>
      <c r="B200" s="132"/>
      <c r="C200" s="132"/>
      <c r="G200" s="90">
        <f t="shared" si="42"/>
        <v>0</v>
      </c>
      <c r="H200" s="88" t="str">
        <f t="shared" si="43"/>
        <v/>
      </c>
      <c r="I200" s="88" t="str">
        <f t="shared" si="44"/>
        <v/>
      </c>
      <c r="J200" s="88" t="str">
        <f t="shared" si="45"/>
        <v/>
      </c>
      <c r="K200" s="88" t="str">
        <f t="shared" si="46"/>
        <v/>
      </c>
      <c r="L200" s="88" t="str">
        <f t="shared" si="47"/>
        <v/>
      </c>
      <c r="M200" s="88" t="str">
        <f t="shared" si="48"/>
        <v/>
      </c>
      <c r="N200" s="88" t="str">
        <f t="shared" si="39"/>
        <v/>
      </c>
      <c r="O200" s="88" t="str">
        <f t="shared" si="49"/>
        <v/>
      </c>
      <c r="P200" s="88" t="str">
        <f t="shared" si="40"/>
        <v/>
      </c>
      <c r="Q200" s="88" t="str">
        <f t="shared" si="41"/>
        <v/>
      </c>
      <c r="R200" s="88" t="str">
        <f t="shared" si="50"/>
        <v/>
      </c>
      <c r="S200" s="88" t="str">
        <f t="shared" si="51"/>
        <v/>
      </c>
    </row>
    <row r="201" spans="1:19" ht="23.25" x14ac:dyDescent="0.5">
      <c r="A201" s="32">
        <v>198</v>
      </c>
      <c r="B201" s="132"/>
      <c r="C201" s="132"/>
      <c r="G201" s="90">
        <f t="shared" si="42"/>
        <v>0</v>
      </c>
      <c r="H201" s="88" t="str">
        <f t="shared" si="43"/>
        <v/>
      </c>
      <c r="I201" s="88" t="str">
        <f t="shared" si="44"/>
        <v/>
      </c>
      <c r="J201" s="88" t="str">
        <f t="shared" si="45"/>
        <v/>
      </c>
      <c r="K201" s="88" t="str">
        <f t="shared" si="46"/>
        <v/>
      </c>
      <c r="L201" s="88" t="str">
        <f t="shared" si="47"/>
        <v/>
      </c>
      <c r="M201" s="88" t="str">
        <f t="shared" si="48"/>
        <v/>
      </c>
      <c r="N201" s="88" t="str">
        <f t="shared" si="39"/>
        <v/>
      </c>
      <c r="O201" s="88" t="str">
        <f t="shared" si="49"/>
        <v/>
      </c>
      <c r="P201" s="88" t="str">
        <f t="shared" si="40"/>
        <v/>
      </c>
      <c r="Q201" s="88" t="str">
        <f t="shared" si="41"/>
        <v/>
      </c>
      <c r="R201" s="88" t="str">
        <f t="shared" si="50"/>
        <v/>
      </c>
      <c r="S201" s="88" t="str">
        <f t="shared" si="51"/>
        <v/>
      </c>
    </row>
    <row r="202" spans="1:19" ht="23.25" x14ac:dyDescent="0.5">
      <c r="A202" s="32">
        <v>199</v>
      </c>
      <c r="B202" s="132"/>
      <c r="C202" s="132"/>
      <c r="G202" s="90">
        <f t="shared" si="42"/>
        <v>0</v>
      </c>
      <c r="H202" s="88" t="str">
        <f t="shared" si="43"/>
        <v/>
      </c>
      <c r="I202" s="88" t="str">
        <f t="shared" si="44"/>
        <v/>
      </c>
      <c r="J202" s="88" t="str">
        <f t="shared" si="45"/>
        <v/>
      </c>
      <c r="K202" s="88" t="str">
        <f t="shared" si="46"/>
        <v/>
      </c>
      <c r="L202" s="88" t="str">
        <f t="shared" si="47"/>
        <v/>
      </c>
      <c r="M202" s="88" t="str">
        <f t="shared" si="48"/>
        <v/>
      </c>
      <c r="N202" s="88" t="str">
        <f t="shared" si="39"/>
        <v/>
      </c>
      <c r="O202" s="88" t="str">
        <f t="shared" si="49"/>
        <v/>
      </c>
      <c r="P202" s="88" t="str">
        <f t="shared" si="40"/>
        <v/>
      </c>
      <c r="Q202" s="88" t="str">
        <f t="shared" si="41"/>
        <v/>
      </c>
      <c r="R202" s="88" t="str">
        <f t="shared" si="50"/>
        <v/>
      </c>
      <c r="S202" s="88" t="str">
        <f t="shared" si="51"/>
        <v/>
      </c>
    </row>
    <row r="203" spans="1:19" ht="23.25" x14ac:dyDescent="0.5">
      <c r="A203" s="32">
        <v>200</v>
      </c>
      <c r="B203" s="132"/>
      <c r="C203" s="132"/>
      <c r="G203" s="90">
        <f t="shared" si="42"/>
        <v>0</v>
      </c>
      <c r="H203" s="88" t="str">
        <f t="shared" si="43"/>
        <v/>
      </c>
      <c r="I203" s="88" t="str">
        <f t="shared" si="44"/>
        <v/>
      </c>
      <c r="J203" s="88" t="str">
        <f t="shared" si="45"/>
        <v/>
      </c>
      <c r="K203" s="88" t="str">
        <f t="shared" si="46"/>
        <v/>
      </c>
      <c r="L203" s="88" t="str">
        <f t="shared" si="47"/>
        <v/>
      </c>
      <c r="M203" s="88" t="str">
        <f t="shared" si="48"/>
        <v/>
      </c>
      <c r="N203" s="88" t="str">
        <f t="shared" si="39"/>
        <v/>
      </c>
      <c r="O203" s="88" t="str">
        <f t="shared" si="49"/>
        <v/>
      </c>
      <c r="P203" s="88" t="str">
        <f t="shared" si="40"/>
        <v/>
      </c>
      <c r="Q203" s="88" t="str">
        <f t="shared" si="41"/>
        <v/>
      </c>
      <c r="R203" s="88" t="str">
        <f t="shared" si="50"/>
        <v/>
      </c>
      <c r="S203" s="88" t="str">
        <f t="shared" si="51"/>
        <v/>
      </c>
    </row>
    <row r="204" spans="1:19" ht="23.25" x14ac:dyDescent="0.5">
      <c r="A204" s="32">
        <v>201</v>
      </c>
      <c r="B204" s="132"/>
      <c r="C204" s="132"/>
      <c r="G204" s="90">
        <f t="shared" si="42"/>
        <v>0</v>
      </c>
      <c r="H204" s="88" t="str">
        <f t="shared" si="43"/>
        <v/>
      </c>
      <c r="I204" s="88" t="str">
        <f t="shared" si="44"/>
        <v/>
      </c>
      <c r="J204" s="88" t="str">
        <f t="shared" si="45"/>
        <v/>
      </c>
      <c r="K204" s="88" t="str">
        <f t="shared" si="46"/>
        <v/>
      </c>
      <c r="L204" s="88" t="str">
        <f t="shared" si="47"/>
        <v/>
      </c>
      <c r="M204" s="88" t="str">
        <f t="shared" si="48"/>
        <v/>
      </c>
      <c r="N204" s="88" t="str">
        <f t="shared" si="39"/>
        <v/>
      </c>
      <c r="O204" s="88" t="str">
        <f t="shared" si="49"/>
        <v/>
      </c>
      <c r="P204" s="88" t="str">
        <f t="shared" si="40"/>
        <v/>
      </c>
      <c r="Q204" s="88" t="str">
        <f t="shared" si="41"/>
        <v/>
      </c>
      <c r="R204" s="88" t="str">
        <f t="shared" si="50"/>
        <v/>
      </c>
      <c r="S204" s="88" t="str">
        <f t="shared" si="51"/>
        <v/>
      </c>
    </row>
    <row r="205" spans="1:19" ht="23.25" x14ac:dyDescent="0.5">
      <c r="A205" s="32">
        <v>202</v>
      </c>
      <c r="B205" s="132"/>
      <c r="C205" s="132"/>
      <c r="G205" s="90">
        <f t="shared" si="42"/>
        <v>0</v>
      </c>
      <c r="H205" s="88" t="str">
        <f t="shared" si="43"/>
        <v/>
      </c>
      <c r="I205" s="88" t="str">
        <f t="shared" si="44"/>
        <v/>
      </c>
      <c r="J205" s="88" t="str">
        <f t="shared" si="45"/>
        <v/>
      </c>
      <c r="K205" s="88" t="str">
        <f t="shared" si="46"/>
        <v/>
      </c>
      <c r="L205" s="88" t="str">
        <f t="shared" si="47"/>
        <v/>
      </c>
      <c r="M205" s="88" t="str">
        <f t="shared" si="48"/>
        <v/>
      </c>
      <c r="N205" s="88" t="str">
        <f t="shared" si="39"/>
        <v/>
      </c>
      <c r="O205" s="88" t="str">
        <f t="shared" si="49"/>
        <v/>
      </c>
      <c r="P205" s="88" t="str">
        <f t="shared" si="40"/>
        <v/>
      </c>
      <c r="Q205" s="88" t="str">
        <f t="shared" si="41"/>
        <v/>
      </c>
      <c r="R205" s="88" t="str">
        <f t="shared" si="50"/>
        <v/>
      </c>
      <c r="S205" s="88" t="str">
        <f t="shared" si="51"/>
        <v/>
      </c>
    </row>
    <row r="206" spans="1:19" ht="23.25" x14ac:dyDescent="0.5">
      <c r="A206" s="32">
        <v>203</v>
      </c>
      <c r="B206" s="132"/>
      <c r="C206" s="132"/>
      <c r="G206" s="90">
        <f t="shared" si="42"/>
        <v>0</v>
      </c>
      <c r="H206" s="88" t="str">
        <f t="shared" si="43"/>
        <v/>
      </c>
      <c r="I206" s="88" t="str">
        <f t="shared" si="44"/>
        <v/>
      </c>
      <c r="J206" s="88" t="str">
        <f t="shared" si="45"/>
        <v/>
      </c>
      <c r="K206" s="88" t="str">
        <f t="shared" si="46"/>
        <v/>
      </c>
      <c r="L206" s="88" t="str">
        <f t="shared" si="47"/>
        <v/>
      </c>
      <c r="M206" s="88" t="str">
        <f t="shared" si="48"/>
        <v/>
      </c>
      <c r="N206" s="88" t="str">
        <f t="shared" ref="N206:N269" si="52">IF(G206=0,"",K206^2)</f>
        <v/>
      </c>
      <c r="O206" s="88" t="str">
        <f t="shared" si="49"/>
        <v/>
      </c>
      <c r="P206" s="88" t="str">
        <f t="shared" ref="P206:P269" si="53">IF(G206=0,"",B$1011+B$1010*C206)</f>
        <v/>
      </c>
      <c r="Q206" s="88" t="str">
        <f t="shared" ref="Q206:Q269" si="54">IF(G206=0,"",B206-P206)</f>
        <v/>
      </c>
      <c r="R206" s="88" t="str">
        <f t="shared" si="50"/>
        <v/>
      </c>
      <c r="S206" s="88" t="str">
        <f t="shared" si="51"/>
        <v/>
      </c>
    </row>
    <row r="207" spans="1:19" ht="23.25" x14ac:dyDescent="0.5">
      <c r="A207" s="32">
        <v>204</v>
      </c>
      <c r="B207" s="132"/>
      <c r="C207" s="132"/>
      <c r="G207" s="90">
        <f t="shared" si="42"/>
        <v>0</v>
      </c>
      <c r="H207" s="88" t="str">
        <f t="shared" si="43"/>
        <v/>
      </c>
      <c r="I207" s="88" t="str">
        <f t="shared" si="44"/>
        <v/>
      </c>
      <c r="J207" s="88" t="str">
        <f t="shared" si="45"/>
        <v/>
      </c>
      <c r="K207" s="88" t="str">
        <f t="shared" si="46"/>
        <v/>
      </c>
      <c r="L207" s="88" t="str">
        <f t="shared" si="47"/>
        <v/>
      </c>
      <c r="M207" s="88" t="str">
        <f t="shared" si="48"/>
        <v/>
      </c>
      <c r="N207" s="88" t="str">
        <f t="shared" si="52"/>
        <v/>
      </c>
      <c r="O207" s="88" t="str">
        <f t="shared" si="49"/>
        <v/>
      </c>
      <c r="P207" s="88" t="str">
        <f t="shared" si="53"/>
        <v/>
      </c>
      <c r="Q207" s="88" t="str">
        <f t="shared" si="54"/>
        <v/>
      </c>
      <c r="R207" s="88" t="str">
        <f t="shared" si="50"/>
        <v/>
      </c>
      <c r="S207" s="88" t="str">
        <f t="shared" si="51"/>
        <v/>
      </c>
    </row>
    <row r="208" spans="1:19" ht="23.25" x14ac:dyDescent="0.5">
      <c r="A208" s="32">
        <v>205</v>
      </c>
      <c r="B208" s="132"/>
      <c r="C208" s="132"/>
      <c r="G208" s="90">
        <f t="shared" si="42"/>
        <v>0</v>
      </c>
      <c r="H208" s="88" t="str">
        <f t="shared" si="43"/>
        <v/>
      </c>
      <c r="I208" s="88" t="str">
        <f t="shared" si="44"/>
        <v/>
      </c>
      <c r="J208" s="88" t="str">
        <f t="shared" si="45"/>
        <v/>
      </c>
      <c r="K208" s="88" t="str">
        <f t="shared" si="46"/>
        <v/>
      </c>
      <c r="L208" s="88" t="str">
        <f t="shared" si="47"/>
        <v/>
      </c>
      <c r="M208" s="88" t="str">
        <f t="shared" si="48"/>
        <v/>
      </c>
      <c r="N208" s="88" t="str">
        <f t="shared" si="52"/>
        <v/>
      </c>
      <c r="O208" s="88" t="str">
        <f t="shared" si="49"/>
        <v/>
      </c>
      <c r="P208" s="88" t="str">
        <f t="shared" si="53"/>
        <v/>
      </c>
      <c r="Q208" s="88" t="str">
        <f t="shared" si="54"/>
        <v/>
      </c>
      <c r="R208" s="88" t="str">
        <f t="shared" si="50"/>
        <v/>
      </c>
      <c r="S208" s="88" t="str">
        <f t="shared" si="51"/>
        <v/>
      </c>
    </row>
    <row r="209" spans="1:19" ht="23.25" x14ac:dyDescent="0.5">
      <c r="A209" s="32">
        <v>206</v>
      </c>
      <c r="B209" s="132"/>
      <c r="C209" s="132"/>
      <c r="G209" s="90">
        <f t="shared" si="42"/>
        <v>0</v>
      </c>
      <c r="H209" s="88" t="str">
        <f t="shared" si="43"/>
        <v/>
      </c>
      <c r="I209" s="88" t="str">
        <f t="shared" si="44"/>
        <v/>
      </c>
      <c r="J209" s="88" t="str">
        <f t="shared" si="45"/>
        <v/>
      </c>
      <c r="K209" s="88" t="str">
        <f t="shared" si="46"/>
        <v/>
      </c>
      <c r="L209" s="88" t="str">
        <f t="shared" si="47"/>
        <v/>
      </c>
      <c r="M209" s="88" t="str">
        <f t="shared" si="48"/>
        <v/>
      </c>
      <c r="N209" s="88" t="str">
        <f t="shared" si="52"/>
        <v/>
      </c>
      <c r="O209" s="88" t="str">
        <f t="shared" si="49"/>
        <v/>
      </c>
      <c r="P209" s="88" t="str">
        <f t="shared" si="53"/>
        <v/>
      </c>
      <c r="Q209" s="88" t="str">
        <f t="shared" si="54"/>
        <v/>
      </c>
      <c r="R209" s="88" t="str">
        <f t="shared" si="50"/>
        <v/>
      </c>
      <c r="S209" s="88" t="str">
        <f t="shared" si="51"/>
        <v/>
      </c>
    </row>
    <row r="210" spans="1:19" ht="23.25" x14ac:dyDescent="0.5">
      <c r="A210" s="32">
        <v>207</v>
      </c>
      <c r="B210" s="132"/>
      <c r="C210" s="132"/>
      <c r="G210" s="90">
        <f t="shared" si="42"/>
        <v>0</v>
      </c>
      <c r="H210" s="88" t="str">
        <f t="shared" si="43"/>
        <v/>
      </c>
      <c r="I210" s="88" t="str">
        <f t="shared" si="44"/>
        <v/>
      </c>
      <c r="J210" s="88" t="str">
        <f t="shared" si="45"/>
        <v/>
      </c>
      <c r="K210" s="88" t="str">
        <f t="shared" si="46"/>
        <v/>
      </c>
      <c r="L210" s="88" t="str">
        <f t="shared" si="47"/>
        <v/>
      </c>
      <c r="M210" s="88" t="str">
        <f t="shared" si="48"/>
        <v/>
      </c>
      <c r="N210" s="88" t="str">
        <f t="shared" si="52"/>
        <v/>
      </c>
      <c r="O210" s="88" t="str">
        <f t="shared" si="49"/>
        <v/>
      </c>
      <c r="P210" s="88" t="str">
        <f t="shared" si="53"/>
        <v/>
      </c>
      <c r="Q210" s="88" t="str">
        <f t="shared" si="54"/>
        <v/>
      </c>
      <c r="R210" s="88" t="str">
        <f t="shared" si="50"/>
        <v/>
      </c>
      <c r="S210" s="88" t="str">
        <f t="shared" si="51"/>
        <v/>
      </c>
    </row>
    <row r="211" spans="1:19" ht="23.25" x14ac:dyDescent="0.5">
      <c r="A211" s="32">
        <v>208</v>
      </c>
      <c r="B211" s="132"/>
      <c r="C211" s="132"/>
      <c r="G211" s="90">
        <f t="shared" si="42"/>
        <v>0</v>
      </c>
      <c r="H211" s="88" t="str">
        <f t="shared" si="43"/>
        <v/>
      </c>
      <c r="I211" s="88" t="str">
        <f t="shared" si="44"/>
        <v/>
      </c>
      <c r="J211" s="88" t="str">
        <f t="shared" si="45"/>
        <v/>
      </c>
      <c r="K211" s="88" t="str">
        <f t="shared" si="46"/>
        <v/>
      </c>
      <c r="L211" s="88" t="str">
        <f t="shared" si="47"/>
        <v/>
      </c>
      <c r="M211" s="88" t="str">
        <f t="shared" si="48"/>
        <v/>
      </c>
      <c r="N211" s="88" t="str">
        <f t="shared" si="52"/>
        <v/>
      </c>
      <c r="O211" s="88" t="str">
        <f t="shared" si="49"/>
        <v/>
      </c>
      <c r="P211" s="88" t="str">
        <f t="shared" si="53"/>
        <v/>
      </c>
      <c r="Q211" s="88" t="str">
        <f t="shared" si="54"/>
        <v/>
      </c>
      <c r="R211" s="88" t="str">
        <f t="shared" si="50"/>
        <v/>
      </c>
      <c r="S211" s="88" t="str">
        <f t="shared" si="51"/>
        <v/>
      </c>
    </row>
    <row r="212" spans="1:19" ht="23.25" x14ac:dyDescent="0.5">
      <c r="A212" s="32">
        <v>209</v>
      </c>
      <c r="B212" s="132"/>
      <c r="C212" s="132"/>
      <c r="G212" s="90">
        <f t="shared" si="42"/>
        <v>0</v>
      </c>
      <c r="H212" s="88" t="str">
        <f t="shared" si="43"/>
        <v/>
      </c>
      <c r="I212" s="88" t="str">
        <f t="shared" si="44"/>
        <v/>
      </c>
      <c r="J212" s="88" t="str">
        <f t="shared" si="45"/>
        <v/>
      </c>
      <c r="K212" s="88" t="str">
        <f t="shared" si="46"/>
        <v/>
      </c>
      <c r="L212" s="88" t="str">
        <f t="shared" si="47"/>
        <v/>
      </c>
      <c r="M212" s="88" t="str">
        <f t="shared" si="48"/>
        <v/>
      </c>
      <c r="N212" s="88" t="str">
        <f t="shared" si="52"/>
        <v/>
      </c>
      <c r="O212" s="88" t="str">
        <f t="shared" si="49"/>
        <v/>
      </c>
      <c r="P212" s="88" t="str">
        <f t="shared" si="53"/>
        <v/>
      </c>
      <c r="Q212" s="88" t="str">
        <f t="shared" si="54"/>
        <v/>
      </c>
      <c r="R212" s="88" t="str">
        <f t="shared" si="50"/>
        <v/>
      </c>
      <c r="S212" s="88" t="str">
        <f t="shared" si="51"/>
        <v/>
      </c>
    </row>
    <row r="213" spans="1:19" ht="23.25" x14ac:dyDescent="0.5">
      <c r="A213" s="32">
        <v>210</v>
      </c>
      <c r="B213" s="132"/>
      <c r="C213" s="132"/>
      <c r="G213" s="90">
        <f t="shared" si="42"/>
        <v>0</v>
      </c>
      <c r="H213" s="88" t="str">
        <f t="shared" si="43"/>
        <v/>
      </c>
      <c r="I213" s="88" t="str">
        <f t="shared" si="44"/>
        <v/>
      </c>
      <c r="J213" s="88" t="str">
        <f t="shared" si="45"/>
        <v/>
      </c>
      <c r="K213" s="88" t="str">
        <f t="shared" si="46"/>
        <v/>
      </c>
      <c r="L213" s="88" t="str">
        <f t="shared" si="47"/>
        <v/>
      </c>
      <c r="M213" s="88" t="str">
        <f t="shared" si="48"/>
        <v/>
      </c>
      <c r="N213" s="88" t="str">
        <f t="shared" si="52"/>
        <v/>
      </c>
      <c r="O213" s="88" t="str">
        <f t="shared" si="49"/>
        <v/>
      </c>
      <c r="P213" s="88" t="str">
        <f t="shared" si="53"/>
        <v/>
      </c>
      <c r="Q213" s="88" t="str">
        <f t="shared" si="54"/>
        <v/>
      </c>
      <c r="R213" s="88" t="str">
        <f t="shared" si="50"/>
        <v/>
      </c>
      <c r="S213" s="88" t="str">
        <f t="shared" si="51"/>
        <v/>
      </c>
    </row>
    <row r="214" spans="1:19" ht="23.25" x14ac:dyDescent="0.5">
      <c r="A214" s="32">
        <v>211</v>
      </c>
      <c r="B214" s="132"/>
      <c r="C214" s="132"/>
      <c r="G214" s="90">
        <f t="shared" si="42"/>
        <v>0</v>
      </c>
      <c r="H214" s="88" t="str">
        <f t="shared" si="43"/>
        <v/>
      </c>
      <c r="I214" s="88" t="str">
        <f t="shared" si="44"/>
        <v/>
      </c>
      <c r="J214" s="88" t="str">
        <f t="shared" si="45"/>
        <v/>
      </c>
      <c r="K214" s="88" t="str">
        <f t="shared" si="46"/>
        <v/>
      </c>
      <c r="L214" s="88" t="str">
        <f t="shared" si="47"/>
        <v/>
      </c>
      <c r="M214" s="88" t="str">
        <f t="shared" si="48"/>
        <v/>
      </c>
      <c r="N214" s="88" t="str">
        <f t="shared" si="52"/>
        <v/>
      </c>
      <c r="O214" s="88" t="str">
        <f t="shared" si="49"/>
        <v/>
      </c>
      <c r="P214" s="88" t="str">
        <f t="shared" si="53"/>
        <v/>
      </c>
      <c r="Q214" s="88" t="str">
        <f t="shared" si="54"/>
        <v/>
      </c>
      <c r="R214" s="88" t="str">
        <f t="shared" si="50"/>
        <v/>
      </c>
      <c r="S214" s="88" t="str">
        <f t="shared" si="51"/>
        <v/>
      </c>
    </row>
    <row r="215" spans="1:19" ht="23.25" x14ac:dyDescent="0.5">
      <c r="A215" s="32">
        <v>212</v>
      </c>
      <c r="B215" s="132"/>
      <c r="C215" s="132"/>
      <c r="G215" s="90">
        <f t="shared" si="42"/>
        <v>0</v>
      </c>
      <c r="H215" s="88" t="str">
        <f t="shared" si="43"/>
        <v/>
      </c>
      <c r="I215" s="88" t="str">
        <f t="shared" si="44"/>
        <v/>
      </c>
      <c r="J215" s="88" t="str">
        <f t="shared" si="45"/>
        <v/>
      </c>
      <c r="K215" s="88" t="str">
        <f t="shared" si="46"/>
        <v/>
      </c>
      <c r="L215" s="88" t="str">
        <f t="shared" si="47"/>
        <v/>
      </c>
      <c r="M215" s="88" t="str">
        <f t="shared" si="48"/>
        <v/>
      </c>
      <c r="N215" s="88" t="str">
        <f t="shared" si="52"/>
        <v/>
      </c>
      <c r="O215" s="88" t="str">
        <f t="shared" si="49"/>
        <v/>
      </c>
      <c r="P215" s="88" t="str">
        <f t="shared" si="53"/>
        <v/>
      </c>
      <c r="Q215" s="88" t="str">
        <f t="shared" si="54"/>
        <v/>
      </c>
      <c r="R215" s="88" t="str">
        <f t="shared" si="50"/>
        <v/>
      </c>
      <c r="S215" s="88" t="str">
        <f t="shared" si="51"/>
        <v/>
      </c>
    </row>
    <row r="216" spans="1:19" ht="23.25" x14ac:dyDescent="0.5">
      <c r="A216" s="32">
        <v>213</v>
      </c>
      <c r="B216" s="132"/>
      <c r="C216" s="132"/>
      <c r="G216" s="90">
        <f t="shared" si="42"/>
        <v>0</v>
      </c>
      <c r="H216" s="88" t="str">
        <f t="shared" si="43"/>
        <v/>
      </c>
      <c r="I216" s="88" t="str">
        <f t="shared" si="44"/>
        <v/>
      </c>
      <c r="J216" s="88" t="str">
        <f t="shared" si="45"/>
        <v/>
      </c>
      <c r="K216" s="88" t="str">
        <f t="shared" si="46"/>
        <v/>
      </c>
      <c r="L216" s="88" t="str">
        <f t="shared" si="47"/>
        <v/>
      </c>
      <c r="M216" s="88" t="str">
        <f t="shared" si="48"/>
        <v/>
      </c>
      <c r="N216" s="88" t="str">
        <f t="shared" si="52"/>
        <v/>
      </c>
      <c r="O216" s="88" t="str">
        <f t="shared" si="49"/>
        <v/>
      </c>
      <c r="P216" s="88" t="str">
        <f t="shared" si="53"/>
        <v/>
      </c>
      <c r="Q216" s="88" t="str">
        <f t="shared" si="54"/>
        <v/>
      </c>
      <c r="R216" s="88" t="str">
        <f t="shared" si="50"/>
        <v/>
      </c>
      <c r="S216" s="88" t="str">
        <f t="shared" si="51"/>
        <v/>
      </c>
    </row>
    <row r="217" spans="1:19" ht="23.25" x14ac:dyDescent="0.5">
      <c r="A217" s="32">
        <v>214</v>
      </c>
      <c r="B217" s="132"/>
      <c r="C217" s="132"/>
      <c r="G217" s="90">
        <f t="shared" si="42"/>
        <v>0</v>
      </c>
      <c r="H217" s="88" t="str">
        <f t="shared" si="43"/>
        <v/>
      </c>
      <c r="I217" s="88" t="str">
        <f t="shared" si="44"/>
        <v/>
      </c>
      <c r="J217" s="88" t="str">
        <f t="shared" si="45"/>
        <v/>
      </c>
      <c r="K217" s="88" t="str">
        <f t="shared" si="46"/>
        <v/>
      </c>
      <c r="L217" s="88" t="str">
        <f t="shared" si="47"/>
        <v/>
      </c>
      <c r="M217" s="88" t="str">
        <f t="shared" si="48"/>
        <v/>
      </c>
      <c r="N217" s="88" t="str">
        <f t="shared" si="52"/>
        <v/>
      </c>
      <c r="O217" s="88" t="str">
        <f t="shared" si="49"/>
        <v/>
      </c>
      <c r="P217" s="88" t="str">
        <f t="shared" si="53"/>
        <v/>
      </c>
      <c r="Q217" s="88" t="str">
        <f t="shared" si="54"/>
        <v/>
      </c>
      <c r="R217" s="88" t="str">
        <f t="shared" si="50"/>
        <v/>
      </c>
      <c r="S217" s="88" t="str">
        <f t="shared" si="51"/>
        <v/>
      </c>
    </row>
    <row r="218" spans="1:19" ht="23.25" x14ac:dyDescent="0.5">
      <c r="A218" s="32">
        <v>215</v>
      </c>
      <c r="B218" s="132"/>
      <c r="C218" s="132"/>
      <c r="G218" s="90">
        <f t="shared" si="42"/>
        <v>0</v>
      </c>
      <c r="H218" s="88" t="str">
        <f t="shared" si="43"/>
        <v/>
      </c>
      <c r="I218" s="88" t="str">
        <f t="shared" si="44"/>
        <v/>
      </c>
      <c r="J218" s="88" t="str">
        <f t="shared" si="45"/>
        <v/>
      </c>
      <c r="K218" s="88" t="str">
        <f t="shared" si="46"/>
        <v/>
      </c>
      <c r="L218" s="88" t="str">
        <f t="shared" si="47"/>
        <v/>
      </c>
      <c r="M218" s="88" t="str">
        <f t="shared" si="48"/>
        <v/>
      </c>
      <c r="N218" s="88" t="str">
        <f t="shared" si="52"/>
        <v/>
      </c>
      <c r="O218" s="88" t="str">
        <f t="shared" si="49"/>
        <v/>
      </c>
      <c r="P218" s="88" t="str">
        <f t="shared" si="53"/>
        <v/>
      </c>
      <c r="Q218" s="88" t="str">
        <f t="shared" si="54"/>
        <v/>
      </c>
      <c r="R218" s="88" t="str">
        <f t="shared" si="50"/>
        <v/>
      </c>
      <c r="S218" s="88" t="str">
        <f t="shared" si="51"/>
        <v/>
      </c>
    </row>
    <row r="219" spans="1:19" ht="23.25" x14ac:dyDescent="0.5">
      <c r="A219" s="32">
        <v>216</v>
      </c>
      <c r="B219" s="132"/>
      <c r="C219" s="132"/>
      <c r="G219" s="90">
        <f t="shared" si="42"/>
        <v>0</v>
      </c>
      <c r="H219" s="88" t="str">
        <f t="shared" si="43"/>
        <v/>
      </c>
      <c r="I219" s="88" t="str">
        <f t="shared" si="44"/>
        <v/>
      </c>
      <c r="J219" s="88" t="str">
        <f t="shared" si="45"/>
        <v/>
      </c>
      <c r="K219" s="88" t="str">
        <f t="shared" si="46"/>
        <v/>
      </c>
      <c r="L219" s="88" t="str">
        <f t="shared" si="47"/>
        <v/>
      </c>
      <c r="M219" s="88" t="str">
        <f t="shared" si="48"/>
        <v/>
      </c>
      <c r="N219" s="88" t="str">
        <f t="shared" si="52"/>
        <v/>
      </c>
      <c r="O219" s="88" t="str">
        <f t="shared" si="49"/>
        <v/>
      </c>
      <c r="P219" s="88" t="str">
        <f t="shared" si="53"/>
        <v/>
      </c>
      <c r="Q219" s="88" t="str">
        <f t="shared" si="54"/>
        <v/>
      </c>
      <c r="R219" s="88" t="str">
        <f t="shared" si="50"/>
        <v/>
      </c>
      <c r="S219" s="88" t="str">
        <f t="shared" si="51"/>
        <v/>
      </c>
    </row>
    <row r="220" spans="1:19" ht="23.25" x14ac:dyDescent="0.5">
      <c r="A220" s="32">
        <v>217</v>
      </c>
      <c r="B220" s="132"/>
      <c r="C220" s="132"/>
      <c r="G220" s="90">
        <f t="shared" si="42"/>
        <v>0</v>
      </c>
      <c r="H220" s="88" t="str">
        <f t="shared" si="43"/>
        <v/>
      </c>
      <c r="I220" s="88" t="str">
        <f t="shared" si="44"/>
        <v/>
      </c>
      <c r="J220" s="88" t="str">
        <f t="shared" si="45"/>
        <v/>
      </c>
      <c r="K220" s="88" t="str">
        <f t="shared" si="46"/>
        <v/>
      </c>
      <c r="L220" s="88" t="str">
        <f t="shared" si="47"/>
        <v/>
      </c>
      <c r="M220" s="88" t="str">
        <f t="shared" si="48"/>
        <v/>
      </c>
      <c r="N220" s="88" t="str">
        <f t="shared" si="52"/>
        <v/>
      </c>
      <c r="O220" s="88" t="str">
        <f t="shared" si="49"/>
        <v/>
      </c>
      <c r="P220" s="88" t="str">
        <f t="shared" si="53"/>
        <v/>
      </c>
      <c r="Q220" s="88" t="str">
        <f t="shared" si="54"/>
        <v/>
      </c>
      <c r="R220" s="88" t="str">
        <f t="shared" si="50"/>
        <v/>
      </c>
      <c r="S220" s="88" t="str">
        <f t="shared" si="51"/>
        <v/>
      </c>
    </row>
    <row r="221" spans="1:19" ht="23.25" x14ac:dyDescent="0.5">
      <c r="A221" s="32">
        <v>218</v>
      </c>
      <c r="B221" s="132"/>
      <c r="C221" s="132"/>
      <c r="G221" s="90">
        <f t="shared" si="42"/>
        <v>0</v>
      </c>
      <c r="H221" s="88" t="str">
        <f t="shared" si="43"/>
        <v/>
      </c>
      <c r="I221" s="88" t="str">
        <f t="shared" si="44"/>
        <v/>
      </c>
      <c r="J221" s="88" t="str">
        <f t="shared" si="45"/>
        <v/>
      </c>
      <c r="K221" s="88" t="str">
        <f t="shared" si="46"/>
        <v/>
      </c>
      <c r="L221" s="88" t="str">
        <f t="shared" si="47"/>
        <v/>
      </c>
      <c r="M221" s="88" t="str">
        <f t="shared" si="48"/>
        <v/>
      </c>
      <c r="N221" s="88" t="str">
        <f t="shared" si="52"/>
        <v/>
      </c>
      <c r="O221" s="88" t="str">
        <f t="shared" si="49"/>
        <v/>
      </c>
      <c r="P221" s="88" t="str">
        <f t="shared" si="53"/>
        <v/>
      </c>
      <c r="Q221" s="88" t="str">
        <f t="shared" si="54"/>
        <v/>
      </c>
      <c r="R221" s="88" t="str">
        <f t="shared" si="50"/>
        <v/>
      </c>
      <c r="S221" s="88" t="str">
        <f t="shared" si="51"/>
        <v/>
      </c>
    </row>
    <row r="222" spans="1:19" ht="23.25" x14ac:dyDescent="0.5">
      <c r="A222" s="32">
        <v>219</v>
      </c>
      <c r="B222" s="132"/>
      <c r="C222" s="132"/>
      <c r="G222" s="90">
        <f t="shared" si="42"/>
        <v>0</v>
      </c>
      <c r="H222" s="88" t="str">
        <f t="shared" si="43"/>
        <v/>
      </c>
      <c r="I222" s="88" t="str">
        <f t="shared" si="44"/>
        <v/>
      </c>
      <c r="J222" s="88" t="str">
        <f t="shared" si="45"/>
        <v/>
      </c>
      <c r="K222" s="88" t="str">
        <f t="shared" si="46"/>
        <v/>
      </c>
      <c r="L222" s="88" t="str">
        <f t="shared" si="47"/>
        <v/>
      </c>
      <c r="M222" s="88" t="str">
        <f t="shared" si="48"/>
        <v/>
      </c>
      <c r="N222" s="88" t="str">
        <f t="shared" si="52"/>
        <v/>
      </c>
      <c r="O222" s="88" t="str">
        <f t="shared" si="49"/>
        <v/>
      </c>
      <c r="P222" s="88" t="str">
        <f t="shared" si="53"/>
        <v/>
      </c>
      <c r="Q222" s="88" t="str">
        <f t="shared" si="54"/>
        <v/>
      </c>
      <c r="R222" s="88" t="str">
        <f t="shared" si="50"/>
        <v/>
      </c>
      <c r="S222" s="88" t="str">
        <f t="shared" si="51"/>
        <v/>
      </c>
    </row>
    <row r="223" spans="1:19" ht="23.25" x14ac:dyDescent="0.5">
      <c r="A223" s="32">
        <v>220</v>
      </c>
      <c r="B223" s="132"/>
      <c r="C223" s="132"/>
      <c r="G223" s="90">
        <f t="shared" si="42"/>
        <v>0</v>
      </c>
      <c r="H223" s="88" t="str">
        <f t="shared" si="43"/>
        <v/>
      </c>
      <c r="I223" s="88" t="str">
        <f t="shared" si="44"/>
        <v/>
      </c>
      <c r="J223" s="88" t="str">
        <f t="shared" si="45"/>
        <v/>
      </c>
      <c r="K223" s="88" t="str">
        <f t="shared" si="46"/>
        <v/>
      </c>
      <c r="L223" s="88" t="str">
        <f t="shared" si="47"/>
        <v/>
      </c>
      <c r="M223" s="88" t="str">
        <f t="shared" si="48"/>
        <v/>
      </c>
      <c r="N223" s="88" t="str">
        <f t="shared" si="52"/>
        <v/>
      </c>
      <c r="O223" s="88" t="str">
        <f t="shared" si="49"/>
        <v/>
      </c>
      <c r="P223" s="88" t="str">
        <f t="shared" si="53"/>
        <v/>
      </c>
      <c r="Q223" s="88" t="str">
        <f t="shared" si="54"/>
        <v/>
      </c>
      <c r="R223" s="88" t="str">
        <f t="shared" si="50"/>
        <v/>
      </c>
      <c r="S223" s="88" t="str">
        <f t="shared" si="51"/>
        <v/>
      </c>
    </row>
    <row r="224" spans="1:19" ht="23.25" x14ac:dyDescent="0.5">
      <c r="A224" s="32">
        <v>221</v>
      </c>
      <c r="B224" s="132"/>
      <c r="C224" s="132"/>
      <c r="G224" s="90">
        <f t="shared" si="42"/>
        <v>0</v>
      </c>
      <c r="H224" s="88" t="str">
        <f t="shared" si="43"/>
        <v/>
      </c>
      <c r="I224" s="88" t="str">
        <f t="shared" si="44"/>
        <v/>
      </c>
      <c r="J224" s="88" t="str">
        <f t="shared" si="45"/>
        <v/>
      </c>
      <c r="K224" s="88" t="str">
        <f t="shared" si="46"/>
        <v/>
      </c>
      <c r="L224" s="88" t="str">
        <f t="shared" si="47"/>
        <v/>
      </c>
      <c r="M224" s="88" t="str">
        <f t="shared" si="48"/>
        <v/>
      </c>
      <c r="N224" s="88" t="str">
        <f t="shared" si="52"/>
        <v/>
      </c>
      <c r="O224" s="88" t="str">
        <f t="shared" si="49"/>
        <v/>
      </c>
      <c r="P224" s="88" t="str">
        <f t="shared" si="53"/>
        <v/>
      </c>
      <c r="Q224" s="88" t="str">
        <f t="shared" si="54"/>
        <v/>
      </c>
      <c r="R224" s="88" t="str">
        <f t="shared" si="50"/>
        <v/>
      </c>
      <c r="S224" s="88" t="str">
        <f t="shared" si="51"/>
        <v/>
      </c>
    </row>
    <row r="225" spans="1:19" ht="23.25" x14ac:dyDescent="0.5">
      <c r="A225" s="32">
        <v>222</v>
      </c>
      <c r="B225" s="132"/>
      <c r="C225" s="132"/>
      <c r="G225" s="90">
        <f t="shared" si="42"/>
        <v>0</v>
      </c>
      <c r="H225" s="88" t="str">
        <f t="shared" si="43"/>
        <v/>
      </c>
      <c r="I225" s="88" t="str">
        <f t="shared" si="44"/>
        <v/>
      </c>
      <c r="J225" s="88" t="str">
        <f t="shared" si="45"/>
        <v/>
      </c>
      <c r="K225" s="88" t="str">
        <f t="shared" si="46"/>
        <v/>
      </c>
      <c r="L225" s="88" t="str">
        <f t="shared" si="47"/>
        <v/>
      </c>
      <c r="M225" s="88" t="str">
        <f t="shared" si="48"/>
        <v/>
      </c>
      <c r="N225" s="88" t="str">
        <f t="shared" si="52"/>
        <v/>
      </c>
      <c r="O225" s="88" t="str">
        <f t="shared" si="49"/>
        <v/>
      </c>
      <c r="P225" s="88" t="str">
        <f t="shared" si="53"/>
        <v/>
      </c>
      <c r="Q225" s="88" t="str">
        <f t="shared" si="54"/>
        <v/>
      </c>
      <c r="R225" s="88" t="str">
        <f t="shared" si="50"/>
        <v/>
      </c>
      <c r="S225" s="88" t="str">
        <f t="shared" si="51"/>
        <v/>
      </c>
    </row>
    <row r="226" spans="1:19" ht="23.25" x14ac:dyDescent="0.5">
      <c r="A226" s="32">
        <v>223</v>
      </c>
      <c r="B226" s="132"/>
      <c r="C226" s="132"/>
      <c r="G226" s="90">
        <f t="shared" si="42"/>
        <v>0</v>
      </c>
      <c r="H226" s="88" t="str">
        <f t="shared" si="43"/>
        <v/>
      </c>
      <c r="I226" s="88" t="str">
        <f t="shared" si="44"/>
        <v/>
      </c>
      <c r="J226" s="88" t="str">
        <f t="shared" si="45"/>
        <v/>
      </c>
      <c r="K226" s="88" t="str">
        <f t="shared" si="46"/>
        <v/>
      </c>
      <c r="L226" s="88" t="str">
        <f t="shared" si="47"/>
        <v/>
      </c>
      <c r="M226" s="88" t="str">
        <f t="shared" si="48"/>
        <v/>
      </c>
      <c r="N226" s="88" t="str">
        <f t="shared" si="52"/>
        <v/>
      </c>
      <c r="O226" s="88" t="str">
        <f t="shared" si="49"/>
        <v/>
      </c>
      <c r="P226" s="88" t="str">
        <f t="shared" si="53"/>
        <v/>
      </c>
      <c r="Q226" s="88" t="str">
        <f t="shared" si="54"/>
        <v/>
      </c>
      <c r="R226" s="88" t="str">
        <f t="shared" si="50"/>
        <v/>
      </c>
      <c r="S226" s="88" t="str">
        <f t="shared" si="51"/>
        <v/>
      </c>
    </row>
    <row r="227" spans="1:19" ht="23.25" x14ac:dyDescent="0.5">
      <c r="A227" s="32">
        <v>224</v>
      </c>
      <c r="B227" s="132"/>
      <c r="C227" s="132"/>
      <c r="G227" s="90">
        <f t="shared" si="42"/>
        <v>0</v>
      </c>
      <c r="H227" s="88" t="str">
        <f t="shared" si="43"/>
        <v/>
      </c>
      <c r="I227" s="88" t="str">
        <f t="shared" si="44"/>
        <v/>
      </c>
      <c r="J227" s="88" t="str">
        <f t="shared" si="45"/>
        <v/>
      </c>
      <c r="K227" s="88" t="str">
        <f t="shared" si="46"/>
        <v/>
      </c>
      <c r="L227" s="88" t="str">
        <f t="shared" si="47"/>
        <v/>
      </c>
      <c r="M227" s="88" t="str">
        <f t="shared" si="48"/>
        <v/>
      </c>
      <c r="N227" s="88" t="str">
        <f t="shared" si="52"/>
        <v/>
      </c>
      <c r="O227" s="88" t="str">
        <f t="shared" si="49"/>
        <v/>
      </c>
      <c r="P227" s="88" t="str">
        <f t="shared" si="53"/>
        <v/>
      </c>
      <c r="Q227" s="88" t="str">
        <f t="shared" si="54"/>
        <v/>
      </c>
      <c r="R227" s="88" t="str">
        <f t="shared" si="50"/>
        <v/>
      </c>
      <c r="S227" s="88" t="str">
        <f t="shared" si="51"/>
        <v/>
      </c>
    </row>
    <row r="228" spans="1:19" ht="23.25" x14ac:dyDescent="0.5">
      <c r="A228" s="32">
        <v>225</v>
      </c>
      <c r="B228" s="132"/>
      <c r="C228" s="132"/>
      <c r="G228" s="90">
        <f t="shared" si="42"/>
        <v>0</v>
      </c>
      <c r="H228" s="88" t="str">
        <f t="shared" si="43"/>
        <v/>
      </c>
      <c r="I228" s="88" t="str">
        <f t="shared" si="44"/>
        <v/>
      </c>
      <c r="J228" s="88" t="str">
        <f t="shared" si="45"/>
        <v/>
      </c>
      <c r="K228" s="88" t="str">
        <f t="shared" si="46"/>
        <v/>
      </c>
      <c r="L228" s="88" t="str">
        <f t="shared" si="47"/>
        <v/>
      </c>
      <c r="M228" s="88" t="str">
        <f t="shared" si="48"/>
        <v/>
      </c>
      <c r="N228" s="88" t="str">
        <f t="shared" si="52"/>
        <v/>
      </c>
      <c r="O228" s="88" t="str">
        <f t="shared" si="49"/>
        <v/>
      </c>
      <c r="P228" s="88" t="str">
        <f t="shared" si="53"/>
        <v/>
      </c>
      <c r="Q228" s="88" t="str">
        <f t="shared" si="54"/>
        <v/>
      </c>
      <c r="R228" s="88" t="str">
        <f t="shared" si="50"/>
        <v/>
      </c>
      <c r="S228" s="88" t="str">
        <f t="shared" si="51"/>
        <v/>
      </c>
    </row>
    <row r="229" spans="1:19" ht="23.25" x14ac:dyDescent="0.5">
      <c r="A229" s="32">
        <v>226</v>
      </c>
      <c r="B229" s="132"/>
      <c r="C229" s="132"/>
      <c r="G229" s="90">
        <f t="shared" si="42"/>
        <v>0</v>
      </c>
      <c r="H229" s="88" t="str">
        <f t="shared" si="43"/>
        <v/>
      </c>
      <c r="I229" s="88" t="str">
        <f t="shared" si="44"/>
        <v/>
      </c>
      <c r="J229" s="88" t="str">
        <f t="shared" si="45"/>
        <v/>
      </c>
      <c r="K229" s="88" t="str">
        <f t="shared" si="46"/>
        <v/>
      </c>
      <c r="L229" s="88" t="str">
        <f t="shared" si="47"/>
        <v/>
      </c>
      <c r="M229" s="88" t="str">
        <f t="shared" si="48"/>
        <v/>
      </c>
      <c r="N229" s="88" t="str">
        <f t="shared" si="52"/>
        <v/>
      </c>
      <c r="O229" s="88" t="str">
        <f t="shared" si="49"/>
        <v/>
      </c>
      <c r="P229" s="88" t="str">
        <f t="shared" si="53"/>
        <v/>
      </c>
      <c r="Q229" s="88" t="str">
        <f t="shared" si="54"/>
        <v/>
      </c>
      <c r="R229" s="88" t="str">
        <f t="shared" si="50"/>
        <v/>
      </c>
      <c r="S229" s="88" t="str">
        <f t="shared" si="51"/>
        <v/>
      </c>
    </row>
    <row r="230" spans="1:19" ht="23.25" x14ac:dyDescent="0.5">
      <c r="A230" s="32">
        <v>227</v>
      </c>
      <c r="B230" s="132"/>
      <c r="C230" s="132"/>
      <c r="G230" s="90">
        <f t="shared" si="42"/>
        <v>0</v>
      </c>
      <c r="H230" s="88" t="str">
        <f t="shared" si="43"/>
        <v/>
      </c>
      <c r="I230" s="88" t="str">
        <f t="shared" si="44"/>
        <v/>
      </c>
      <c r="J230" s="88" t="str">
        <f t="shared" si="45"/>
        <v/>
      </c>
      <c r="K230" s="88" t="str">
        <f t="shared" si="46"/>
        <v/>
      </c>
      <c r="L230" s="88" t="str">
        <f t="shared" si="47"/>
        <v/>
      </c>
      <c r="M230" s="88" t="str">
        <f t="shared" si="48"/>
        <v/>
      </c>
      <c r="N230" s="88" t="str">
        <f t="shared" si="52"/>
        <v/>
      </c>
      <c r="O230" s="88" t="str">
        <f t="shared" si="49"/>
        <v/>
      </c>
      <c r="P230" s="88" t="str">
        <f t="shared" si="53"/>
        <v/>
      </c>
      <c r="Q230" s="88" t="str">
        <f t="shared" si="54"/>
        <v/>
      </c>
      <c r="R230" s="88" t="str">
        <f t="shared" si="50"/>
        <v/>
      </c>
      <c r="S230" s="88" t="str">
        <f t="shared" si="51"/>
        <v/>
      </c>
    </row>
    <row r="231" spans="1:19" ht="23.25" x14ac:dyDescent="0.5">
      <c r="A231" s="32">
        <v>228</v>
      </c>
      <c r="B231" s="132"/>
      <c r="C231" s="132"/>
      <c r="G231" s="90">
        <f t="shared" si="42"/>
        <v>0</v>
      </c>
      <c r="H231" s="88" t="str">
        <f t="shared" si="43"/>
        <v/>
      </c>
      <c r="I231" s="88" t="str">
        <f t="shared" si="44"/>
        <v/>
      </c>
      <c r="J231" s="88" t="str">
        <f t="shared" si="45"/>
        <v/>
      </c>
      <c r="K231" s="88" t="str">
        <f t="shared" si="46"/>
        <v/>
      </c>
      <c r="L231" s="88" t="str">
        <f t="shared" si="47"/>
        <v/>
      </c>
      <c r="M231" s="88" t="str">
        <f t="shared" si="48"/>
        <v/>
      </c>
      <c r="N231" s="88" t="str">
        <f t="shared" si="52"/>
        <v/>
      </c>
      <c r="O231" s="88" t="str">
        <f t="shared" si="49"/>
        <v/>
      </c>
      <c r="P231" s="88" t="str">
        <f t="shared" si="53"/>
        <v/>
      </c>
      <c r="Q231" s="88" t="str">
        <f t="shared" si="54"/>
        <v/>
      </c>
      <c r="R231" s="88" t="str">
        <f t="shared" si="50"/>
        <v/>
      </c>
      <c r="S231" s="88" t="str">
        <f t="shared" si="51"/>
        <v/>
      </c>
    </row>
    <row r="232" spans="1:19" ht="23.25" x14ac:dyDescent="0.5">
      <c r="A232" s="32">
        <v>229</v>
      </c>
      <c r="B232" s="132"/>
      <c r="C232" s="132"/>
      <c r="G232" s="90">
        <f t="shared" si="42"/>
        <v>0</v>
      </c>
      <c r="H232" s="88" t="str">
        <f t="shared" si="43"/>
        <v/>
      </c>
      <c r="I232" s="88" t="str">
        <f t="shared" si="44"/>
        <v/>
      </c>
      <c r="J232" s="88" t="str">
        <f t="shared" si="45"/>
        <v/>
      </c>
      <c r="K232" s="88" t="str">
        <f t="shared" si="46"/>
        <v/>
      </c>
      <c r="L232" s="88" t="str">
        <f t="shared" si="47"/>
        <v/>
      </c>
      <c r="M232" s="88" t="str">
        <f t="shared" si="48"/>
        <v/>
      </c>
      <c r="N232" s="88" t="str">
        <f t="shared" si="52"/>
        <v/>
      </c>
      <c r="O232" s="88" t="str">
        <f t="shared" si="49"/>
        <v/>
      </c>
      <c r="P232" s="88" t="str">
        <f t="shared" si="53"/>
        <v/>
      </c>
      <c r="Q232" s="88" t="str">
        <f t="shared" si="54"/>
        <v/>
      </c>
      <c r="R232" s="88" t="str">
        <f t="shared" si="50"/>
        <v/>
      </c>
      <c r="S232" s="88" t="str">
        <f t="shared" si="51"/>
        <v/>
      </c>
    </row>
    <row r="233" spans="1:19" ht="23.25" x14ac:dyDescent="0.5">
      <c r="A233" s="32">
        <v>230</v>
      </c>
      <c r="B233" s="132"/>
      <c r="C233" s="132"/>
      <c r="G233" s="90">
        <f t="shared" si="42"/>
        <v>0</v>
      </c>
      <c r="H233" s="88" t="str">
        <f t="shared" si="43"/>
        <v/>
      </c>
      <c r="I233" s="88" t="str">
        <f t="shared" si="44"/>
        <v/>
      </c>
      <c r="J233" s="88" t="str">
        <f t="shared" si="45"/>
        <v/>
      </c>
      <c r="K233" s="88" t="str">
        <f t="shared" si="46"/>
        <v/>
      </c>
      <c r="L233" s="88" t="str">
        <f t="shared" si="47"/>
        <v/>
      </c>
      <c r="M233" s="88" t="str">
        <f t="shared" si="48"/>
        <v/>
      </c>
      <c r="N233" s="88" t="str">
        <f t="shared" si="52"/>
        <v/>
      </c>
      <c r="O233" s="88" t="str">
        <f t="shared" si="49"/>
        <v/>
      </c>
      <c r="P233" s="88" t="str">
        <f t="shared" si="53"/>
        <v/>
      </c>
      <c r="Q233" s="88" t="str">
        <f t="shared" si="54"/>
        <v/>
      </c>
      <c r="R233" s="88" t="str">
        <f t="shared" si="50"/>
        <v/>
      </c>
      <c r="S233" s="88" t="str">
        <f t="shared" si="51"/>
        <v/>
      </c>
    </row>
    <row r="234" spans="1:19" ht="23.25" x14ac:dyDescent="0.5">
      <c r="A234" s="32">
        <v>231</v>
      </c>
      <c r="B234" s="132"/>
      <c r="C234" s="132"/>
      <c r="G234" s="90">
        <f t="shared" si="42"/>
        <v>0</v>
      </c>
      <c r="H234" s="88" t="str">
        <f t="shared" si="43"/>
        <v/>
      </c>
      <c r="I234" s="88" t="str">
        <f t="shared" si="44"/>
        <v/>
      </c>
      <c r="J234" s="88" t="str">
        <f t="shared" si="45"/>
        <v/>
      </c>
      <c r="K234" s="88" t="str">
        <f t="shared" si="46"/>
        <v/>
      </c>
      <c r="L234" s="88" t="str">
        <f t="shared" si="47"/>
        <v/>
      </c>
      <c r="M234" s="88" t="str">
        <f t="shared" si="48"/>
        <v/>
      </c>
      <c r="N234" s="88" t="str">
        <f t="shared" si="52"/>
        <v/>
      </c>
      <c r="O234" s="88" t="str">
        <f t="shared" si="49"/>
        <v/>
      </c>
      <c r="P234" s="88" t="str">
        <f t="shared" si="53"/>
        <v/>
      </c>
      <c r="Q234" s="88" t="str">
        <f t="shared" si="54"/>
        <v/>
      </c>
      <c r="R234" s="88" t="str">
        <f t="shared" si="50"/>
        <v/>
      </c>
      <c r="S234" s="88" t="str">
        <f t="shared" si="51"/>
        <v/>
      </c>
    </row>
    <row r="235" spans="1:19" ht="23.25" x14ac:dyDescent="0.5">
      <c r="A235" s="32">
        <v>232</v>
      </c>
      <c r="B235" s="132"/>
      <c r="C235" s="132"/>
      <c r="G235" s="90">
        <f t="shared" si="42"/>
        <v>0</v>
      </c>
      <c r="H235" s="88" t="str">
        <f t="shared" si="43"/>
        <v/>
      </c>
      <c r="I235" s="88" t="str">
        <f t="shared" si="44"/>
        <v/>
      </c>
      <c r="J235" s="88" t="str">
        <f t="shared" si="45"/>
        <v/>
      </c>
      <c r="K235" s="88" t="str">
        <f t="shared" si="46"/>
        <v/>
      </c>
      <c r="L235" s="88" t="str">
        <f t="shared" si="47"/>
        <v/>
      </c>
      <c r="M235" s="88" t="str">
        <f t="shared" si="48"/>
        <v/>
      </c>
      <c r="N235" s="88" t="str">
        <f t="shared" si="52"/>
        <v/>
      </c>
      <c r="O235" s="88" t="str">
        <f t="shared" si="49"/>
        <v/>
      </c>
      <c r="P235" s="88" t="str">
        <f t="shared" si="53"/>
        <v/>
      </c>
      <c r="Q235" s="88" t="str">
        <f t="shared" si="54"/>
        <v/>
      </c>
      <c r="R235" s="88" t="str">
        <f t="shared" si="50"/>
        <v/>
      </c>
      <c r="S235" s="88" t="str">
        <f t="shared" si="51"/>
        <v/>
      </c>
    </row>
    <row r="236" spans="1:19" ht="23.25" x14ac:dyDescent="0.5">
      <c r="A236" s="32">
        <v>233</v>
      </c>
      <c r="B236" s="132"/>
      <c r="C236" s="132"/>
      <c r="G236" s="90">
        <f t="shared" si="42"/>
        <v>0</v>
      </c>
      <c r="H236" s="88" t="str">
        <f t="shared" si="43"/>
        <v/>
      </c>
      <c r="I236" s="88" t="str">
        <f t="shared" si="44"/>
        <v/>
      </c>
      <c r="J236" s="88" t="str">
        <f t="shared" si="45"/>
        <v/>
      </c>
      <c r="K236" s="88" t="str">
        <f t="shared" si="46"/>
        <v/>
      </c>
      <c r="L236" s="88" t="str">
        <f t="shared" si="47"/>
        <v/>
      </c>
      <c r="M236" s="88" t="str">
        <f t="shared" si="48"/>
        <v/>
      </c>
      <c r="N236" s="88" t="str">
        <f t="shared" si="52"/>
        <v/>
      </c>
      <c r="O236" s="88" t="str">
        <f t="shared" si="49"/>
        <v/>
      </c>
      <c r="P236" s="88" t="str">
        <f t="shared" si="53"/>
        <v/>
      </c>
      <c r="Q236" s="88" t="str">
        <f t="shared" si="54"/>
        <v/>
      </c>
      <c r="R236" s="88" t="str">
        <f t="shared" si="50"/>
        <v/>
      </c>
      <c r="S236" s="88" t="str">
        <f t="shared" si="51"/>
        <v/>
      </c>
    </row>
    <row r="237" spans="1:19" ht="23.25" x14ac:dyDescent="0.5">
      <c r="A237" s="32">
        <v>234</v>
      </c>
      <c r="B237" s="132"/>
      <c r="C237" s="132"/>
      <c r="G237" s="90">
        <f t="shared" si="42"/>
        <v>0</v>
      </c>
      <c r="H237" s="88" t="str">
        <f t="shared" si="43"/>
        <v/>
      </c>
      <c r="I237" s="88" t="str">
        <f t="shared" si="44"/>
        <v/>
      </c>
      <c r="J237" s="88" t="str">
        <f t="shared" si="45"/>
        <v/>
      </c>
      <c r="K237" s="88" t="str">
        <f t="shared" si="46"/>
        <v/>
      </c>
      <c r="L237" s="88" t="str">
        <f t="shared" si="47"/>
        <v/>
      </c>
      <c r="M237" s="88" t="str">
        <f t="shared" si="48"/>
        <v/>
      </c>
      <c r="N237" s="88" t="str">
        <f t="shared" si="52"/>
        <v/>
      </c>
      <c r="O237" s="88" t="str">
        <f t="shared" si="49"/>
        <v/>
      </c>
      <c r="P237" s="88" t="str">
        <f t="shared" si="53"/>
        <v/>
      </c>
      <c r="Q237" s="88" t="str">
        <f t="shared" si="54"/>
        <v/>
      </c>
      <c r="R237" s="88" t="str">
        <f t="shared" si="50"/>
        <v/>
      </c>
      <c r="S237" s="88" t="str">
        <f t="shared" si="51"/>
        <v/>
      </c>
    </row>
    <row r="238" spans="1:19" ht="23.25" x14ac:dyDescent="0.5">
      <c r="A238" s="32">
        <v>235</v>
      </c>
      <c r="B238" s="132"/>
      <c r="C238" s="132"/>
      <c r="G238" s="90">
        <f t="shared" si="42"/>
        <v>0</v>
      </c>
      <c r="H238" s="88" t="str">
        <f t="shared" si="43"/>
        <v/>
      </c>
      <c r="I238" s="88" t="str">
        <f t="shared" si="44"/>
        <v/>
      </c>
      <c r="J238" s="88" t="str">
        <f t="shared" si="45"/>
        <v/>
      </c>
      <c r="K238" s="88" t="str">
        <f t="shared" si="46"/>
        <v/>
      </c>
      <c r="L238" s="88" t="str">
        <f t="shared" si="47"/>
        <v/>
      </c>
      <c r="M238" s="88" t="str">
        <f t="shared" si="48"/>
        <v/>
      </c>
      <c r="N238" s="88" t="str">
        <f t="shared" si="52"/>
        <v/>
      </c>
      <c r="O238" s="88" t="str">
        <f t="shared" si="49"/>
        <v/>
      </c>
      <c r="P238" s="88" t="str">
        <f t="shared" si="53"/>
        <v/>
      </c>
      <c r="Q238" s="88" t="str">
        <f t="shared" si="54"/>
        <v/>
      </c>
      <c r="R238" s="88" t="str">
        <f t="shared" si="50"/>
        <v/>
      </c>
      <c r="S238" s="88" t="str">
        <f t="shared" si="51"/>
        <v/>
      </c>
    </row>
    <row r="239" spans="1:19" ht="23.25" x14ac:dyDescent="0.5">
      <c r="A239" s="32">
        <v>236</v>
      </c>
      <c r="B239" s="132"/>
      <c r="C239" s="132"/>
      <c r="G239" s="90">
        <f t="shared" si="42"/>
        <v>0</v>
      </c>
      <c r="H239" s="88" t="str">
        <f t="shared" si="43"/>
        <v/>
      </c>
      <c r="I239" s="88" t="str">
        <f t="shared" si="44"/>
        <v/>
      </c>
      <c r="J239" s="88" t="str">
        <f t="shared" si="45"/>
        <v/>
      </c>
      <c r="K239" s="88" t="str">
        <f t="shared" si="46"/>
        <v/>
      </c>
      <c r="L239" s="88" t="str">
        <f t="shared" si="47"/>
        <v/>
      </c>
      <c r="M239" s="88" t="str">
        <f t="shared" si="48"/>
        <v/>
      </c>
      <c r="N239" s="88" t="str">
        <f t="shared" si="52"/>
        <v/>
      </c>
      <c r="O239" s="88" t="str">
        <f t="shared" si="49"/>
        <v/>
      </c>
      <c r="P239" s="88" t="str">
        <f t="shared" si="53"/>
        <v/>
      </c>
      <c r="Q239" s="88" t="str">
        <f t="shared" si="54"/>
        <v/>
      </c>
      <c r="R239" s="88" t="str">
        <f t="shared" si="50"/>
        <v/>
      </c>
      <c r="S239" s="88" t="str">
        <f t="shared" si="51"/>
        <v/>
      </c>
    </row>
    <row r="240" spans="1:19" ht="23.25" x14ac:dyDescent="0.5">
      <c r="A240" s="32">
        <v>237</v>
      </c>
      <c r="B240" s="132"/>
      <c r="C240" s="132"/>
      <c r="G240" s="90">
        <f t="shared" si="42"/>
        <v>0</v>
      </c>
      <c r="H240" s="88" t="str">
        <f t="shared" si="43"/>
        <v/>
      </c>
      <c r="I240" s="88" t="str">
        <f t="shared" si="44"/>
        <v/>
      </c>
      <c r="J240" s="88" t="str">
        <f t="shared" si="45"/>
        <v/>
      </c>
      <c r="K240" s="88" t="str">
        <f t="shared" si="46"/>
        <v/>
      </c>
      <c r="L240" s="88" t="str">
        <f t="shared" si="47"/>
        <v/>
      </c>
      <c r="M240" s="88" t="str">
        <f t="shared" si="48"/>
        <v/>
      </c>
      <c r="N240" s="88" t="str">
        <f t="shared" si="52"/>
        <v/>
      </c>
      <c r="O240" s="88" t="str">
        <f t="shared" si="49"/>
        <v/>
      </c>
      <c r="P240" s="88" t="str">
        <f t="shared" si="53"/>
        <v/>
      </c>
      <c r="Q240" s="88" t="str">
        <f t="shared" si="54"/>
        <v/>
      </c>
      <c r="R240" s="88" t="str">
        <f t="shared" si="50"/>
        <v/>
      </c>
      <c r="S240" s="88" t="str">
        <f t="shared" si="51"/>
        <v/>
      </c>
    </row>
    <row r="241" spans="1:19" ht="23.25" x14ac:dyDescent="0.5">
      <c r="A241" s="32">
        <v>238</v>
      </c>
      <c r="B241" s="132"/>
      <c r="C241" s="132"/>
      <c r="G241" s="90">
        <f t="shared" si="42"/>
        <v>0</v>
      </c>
      <c r="H241" s="88" t="str">
        <f t="shared" si="43"/>
        <v/>
      </c>
      <c r="I241" s="88" t="str">
        <f t="shared" si="44"/>
        <v/>
      </c>
      <c r="J241" s="88" t="str">
        <f t="shared" si="45"/>
        <v/>
      </c>
      <c r="K241" s="88" t="str">
        <f t="shared" si="46"/>
        <v/>
      </c>
      <c r="L241" s="88" t="str">
        <f t="shared" si="47"/>
        <v/>
      </c>
      <c r="M241" s="88" t="str">
        <f t="shared" si="48"/>
        <v/>
      </c>
      <c r="N241" s="88" t="str">
        <f t="shared" si="52"/>
        <v/>
      </c>
      <c r="O241" s="88" t="str">
        <f t="shared" si="49"/>
        <v/>
      </c>
      <c r="P241" s="88" t="str">
        <f t="shared" si="53"/>
        <v/>
      </c>
      <c r="Q241" s="88" t="str">
        <f t="shared" si="54"/>
        <v/>
      </c>
      <c r="R241" s="88" t="str">
        <f t="shared" si="50"/>
        <v/>
      </c>
      <c r="S241" s="88" t="str">
        <f t="shared" si="51"/>
        <v/>
      </c>
    </row>
    <row r="242" spans="1:19" ht="23.25" x14ac:dyDescent="0.5">
      <c r="A242" s="32">
        <v>239</v>
      </c>
      <c r="B242" s="132"/>
      <c r="C242" s="132"/>
      <c r="G242" s="90">
        <f t="shared" si="42"/>
        <v>0</v>
      </c>
      <c r="H242" s="88" t="str">
        <f t="shared" si="43"/>
        <v/>
      </c>
      <c r="I242" s="88" t="str">
        <f t="shared" si="44"/>
        <v/>
      </c>
      <c r="J242" s="88" t="str">
        <f t="shared" si="45"/>
        <v/>
      </c>
      <c r="K242" s="88" t="str">
        <f t="shared" si="46"/>
        <v/>
      </c>
      <c r="L242" s="88" t="str">
        <f t="shared" si="47"/>
        <v/>
      </c>
      <c r="M242" s="88" t="str">
        <f t="shared" si="48"/>
        <v/>
      </c>
      <c r="N242" s="88" t="str">
        <f t="shared" si="52"/>
        <v/>
      </c>
      <c r="O242" s="88" t="str">
        <f t="shared" si="49"/>
        <v/>
      </c>
      <c r="P242" s="88" t="str">
        <f t="shared" si="53"/>
        <v/>
      </c>
      <c r="Q242" s="88" t="str">
        <f t="shared" si="54"/>
        <v/>
      </c>
      <c r="R242" s="88" t="str">
        <f t="shared" si="50"/>
        <v/>
      </c>
      <c r="S242" s="88" t="str">
        <f t="shared" si="51"/>
        <v/>
      </c>
    </row>
    <row r="243" spans="1:19" ht="23.25" x14ac:dyDescent="0.5">
      <c r="A243" s="32">
        <v>240</v>
      </c>
      <c r="B243" s="132"/>
      <c r="C243" s="132"/>
      <c r="G243" s="90">
        <f t="shared" si="42"/>
        <v>0</v>
      </c>
      <c r="H243" s="88" t="str">
        <f t="shared" si="43"/>
        <v/>
      </c>
      <c r="I243" s="88" t="str">
        <f t="shared" si="44"/>
        <v/>
      </c>
      <c r="J243" s="88" t="str">
        <f t="shared" si="45"/>
        <v/>
      </c>
      <c r="K243" s="88" t="str">
        <f t="shared" si="46"/>
        <v/>
      </c>
      <c r="L243" s="88" t="str">
        <f t="shared" si="47"/>
        <v/>
      </c>
      <c r="M243" s="88" t="str">
        <f t="shared" si="48"/>
        <v/>
      </c>
      <c r="N243" s="88" t="str">
        <f t="shared" si="52"/>
        <v/>
      </c>
      <c r="O243" s="88" t="str">
        <f t="shared" si="49"/>
        <v/>
      </c>
      <c r="P243" s="88" t="str">
        <f t="shared" si="53"/>
        <v/>
      </c>
      <c r="Q243" s="88" t="str">
        <f t="shared" si="54"/>
        <v/>
      </c>
      <c r="R243" s="88" t="str">
        <f t="shared" si="50"/>
        <v/>
      </c>
      <c r="S243" s="88" t="str">
        <f t="shared" si="51"/>
        <v/>
      </c>
    </row>
    <row r="244" spans="1:19" ht="23.25" x14ac:dyDescent="0.5">
      <c r="A244" s="32">
        <v>241</v>
      </c>
      <c r="B244" s="132"/>
      <c r="C244" s="132"/>
      <c r="G244" s="90">
        <f t="shared" si="42"/>
        <v>0</v>
      </c>
      <c r="H244" s="88" t="str">
        <f t="shared" si="43"/>
        <v/>
      </c>
      <c r="I244" s="88" t="str">
        <f t="shared" si="44"/>
        <v/>
      </c>
      <c r="J244" s="88" t="str">
        <f t="shared" si="45"/>
        <v/>
      </c>
      <c r="K244" s="88" t="str">
        <f t="shared" si="46"/>
        <v/>
      </c>
      <c r="L244" s="88" t="str">
        <f t="shared" si="47"/>
        <v/>
      </c>
      <c r="M244" s="88" t="str">
        <f t="shared" si="48"/>
        <v/>
      </c>
      <c r="N244" s="88" t="str">
        <f t="shared" si="52"/>
        <v/>
      </c>
      <c r="O244" s="88" t="str">
        <f t="shared" si="49"/>
        <v/>
      </c>
      <c r="P244" s="88" t="str">
        <f t="shared" si="53"/>
        <v/>
      </c>
      <c r="Q244" s="88" t="str">
        <f t="shared" si="54"/>
        <v/>
      </c>
      <c r="R244" s="88" t="str">
        <f t="shared" si="50"/>
        <v/>
      </c>
      <c r="S244" s="88" t="str">
        <f t="shared" si="51"/>
        <v/>
      </c>
    </row>
    <row r="245" spans="1:19" ht="23.25" x14ac:dyDescent="0.5">
      <c r="A245" s="32">
        <v>242</v>
      </c>
      <c r="B245" s="132"/>
      <c r="C245" s="132"/>
      <c r="G245" s="90">
        <f t="shared" si="42"/>
        <v>0</v>
      </c>
      <c r="H245" s="88" t="str">
        <f t="shared" si="43"/>
        <v/>
      </c>
      <c r="I245" s="88" t="str">
        <f t="shared" si="44"/>
        <v/>
      </c>
      <c r="J245" s="88" t="str">
        <f t="shared" si="45"/>
        <v/>
      </c>
      <c r="K245" s="88" t="str">
        <f t="shared" si="46"/>
        <v/>
      </c>
      <c r="L245" s="88" t="str">
        <f t="shared" si="47"/>
        <v/>
      </c>
      <c r="M245" s="88" t="str">
        <f t="shared" si="48"/>
        <v/>
      </c>
      <c r="N245" s="88" t="str">
        <f t="shared" si="52"/>
        <v/>
      </c>
      <c r="O245" s="88" t="str">
        <f t="shared" si="49"/>
        <v/>
      </c>
      <c r="P245" s="88" t="str">
        <f t="shared" si="53"/>
        <v/>
      </c>
      <c r="Q245" s="88" t="str">
        <f t="shared" si="54"/>
        <v/>
      </c>
      <c r="R245" s="88" t="str">
        <f t="shared" si="50"/>
        <v/>
      </c>
      <c r="S245" s="88" t="str">
        <f t="shared" si="51"/>
        <v/>
      </c>
    </row>
    <row r="246" spans="1:19" ht="23.25" x14ac:dyDescent="0.5">
      <c r="A246" s="32">
        <v>243</v>
      </c>
      <c r="B246" s="132"/>
      <c r="C246" s="132"/>
      <c r="G246" s="90">
        <f t="shared" si="42"/>
        <v>0</v>
      </c>
      <c r="H246" s="88" t="str">
        <f t="shared" si="43"/>
        <v/>
      </c>
      <c r="I246" s="88" t="str">
        <f t="shared" si="44"/>
        <v/>
      </c>
      <c r="J246" s="88" t="str">
        <f t="shared" si="45"/>
        <v/>
      </c>
      <c r="K246" s="88" t="str">
        <f t="shared" si="46"/>
        <v/>
      </c>
      <c r="L246" s="88" t="str">
        <f t="shared" si="47"/>
        <v/>
      </c>
      <c r="M246" s="88" t="str">
        <f t="shared" si="48"/>
        <v/>
      </c>
      <c r="N246" s="88" t="str">
        <f t="shared" si="52"/>
        <v/>
      </c>
      <c r="O246" s="88" t="str">
        <f t="shared" si="49"/>
        <v/>
      </c>
      <c r="P246" s="88" t="str">
        <f t="shared" si="53"/>
        <v/>
      </c>
      <c r="Q246" s="88" t="str">
        <f t="shared" si="54"/>
        <v/>
      </c>
      <c r="R246" s="88" t="str">
        <f t="shared" si="50"/>
        <v/>
      </c>
      <c r="S246" s="88" t="str">
        <f t="shared" si="51"/>
        <v/>
      </c>
    </row>
    <row r="247" spans="1:19" ht="23.25" x14ac:dyDescent="0.5">
      <c r="A247" s="32">
        <v>244</v>
      </c>
      <c r="B247" s="132"/>
      <c r="C247" s="132"/>
      <c r="G247" s="90">
        <f t="shared" si="42"/>
        <v>0</v>
      </c>
      <c r="H247" s="88" t="str">
        <f t="shared" si="43"/>
        <v/>
      </c>
      <c r="I247" s="88" t="str">
        <f t="shared" si="44"/>
        <v/>
      </c>
      <c r="J247" s="88" t="str">
        <f t="shared" si="45"/>
        <v/>
      </c>
      <c r="K247" s="88" t="str">
        <f t="shared" si="46"/>
        <v/>
      </c>
      <c r="L247" s="88" t="str">
        <f t="shared" si="47"/>
        <v/>
      </c>
      <c r="M247" s="88" t="str">
        <f t="shared" si="48"/>
        <v/>
      </c>
      <c r="N247" s="88" t="str">
        <f t="shared" si="52"/>
        <v/>
      </c>
      <c r="O247" s="88" t="str">
        <f t="shared" si="49"/>
        <v/>
      </c>
      <c r="P247" s="88" t="str">
        <f t="shared" si="53"/>
        <v/>
      </c>
      <c r="Q247" s="88" t="str">
        <f t="shared" si="54"/>
        <v/>
      </c>
      <c r="R247" s="88" t="str">
        <f t="shared" si="50"/>
        <v/>
      </c>
      <c r="S247" s="88" t="str">
        <f t="shared" si="51"/>
        <v/>
      </c>
    </row>
    <row r="248" spans="1:19" ht="23.25" x14ac:dyDescent="0.5">
      <c r="A248" s="32">
        <v>245</v>
      </c>
      <c r="B248" s="132"/>
      <c r="C248" s="132"/>
      <c r="G248" s="90">
        <f t="shared" si="42"/>
        <v>0</v>
      </c>
      <c r="H248" s="88" t="str">
        <f t="shared" si="43"/>
        <v/>
      </c>
      <c r="I248" s="88" t="str">
        <f t="shared" si="44"/>
        <v/>
      </c>
      <c r="J248" s="88" t="str">
        <f t="shared" si="45"/>
        <v/>
      </c>
      <c r="K248" s="88" t="str">
        <f t="shared" si="46"/>
        <v/>
      </c>
      <c r="L248" s="88" t="str">
        <f t="shared" si="47"/>
        <v/>
      </c>
      <c r="M248" s="88" t="str">
        <f t="shared" si="48"/>
        <v/>
      </c>
      <c r="N248" s="88" t="str">
        <f t="shared" si="52"/>
        <v/>
      </c>
      <c r="O248" s="88" t="str">
        <f t="shared" si="49"/>
        <v/>
      </c>
      <c r="P248" s="88" t="str">
        <f t="shared" si="53"/>
        <v/>
      </c>
      <c r="Q248" s="88" t="str">
        <f t="shared" si="54"/>
        <v/>
      </c>
      <c r="R248" s="88" t="str">
        <f t="shared" si="50"/>
        <v/>
      </c>
      <c r="S248" s="88" t="str">
        <f t="shared" si="51"/>
        <v/>
      </c>
    </row>
    <row r="249" spans="1:19" ht="23.25" x14ac:dyDescent="0.5">
      <c r="A249" s="32">
        <v>246</v>
      </c>
      <c r="B249" s="132"/>
      <c r="C249" s="132"/>
      <c r="G249" s="90">
        <f t="shared" si="42"/>
        <v>0</v>
      </c>
      <c r="H249" s="88" t="str">
        <f t="shared" si="43"/>
        <v/>
      </c>
      <c r="I249" s="88" t="str">
        <f t="shared" si="44"/>
        <v/>
      </c>
      <c r="J249" s="88" t="str">
        <f t="shared" si="45"/>
        <v/>
      </c>
      <c r="K249" s="88" t="str">
        <f t="shared" si="46"/>
        <v/>
      </c>
      <c r="L249" s="88" t="str">
        <f t="shared" si="47"/>
        <v/>
      </c>
      <c r="M249" s="88" t="str">
        <f t="shared" si="48"/>
        <v/>
      </c>
      <c r="N249" s="88" t="str">
        <f t="shared" si="52"/>
        <v/>
      </c>
      <c r="O249" s="88" t="str">
        <f t="shared" si="49"/>
        <v/>
      </c>
      <c r="P249" s="88" t="str">
        <f t="shared" si="53"/>
        <v/>
      </c>
      <c r="Q249" s="88" t="str">
        <f t="shared" si="54"/>
        <v/>
      </c>
      <c r="R249" s="88" t="str">
        <f t="shared" si="50"/>
        <v/>
      </c>
      <c r="S249" s="88" t="str">
        <f t="shared" si="51"/>
        <v/>
      </c>
    </row>
    <row r="250" spans="1:19" ht="23.25" x14ac:dyDescent="0.5">
      <c r="A250" s="32">
        <v>247</v>
      </c>
      <c r="B250" s="132"/>
      <c r="C250" s="132"/>
      <c r="G250" s="90">
        <f t="shared" si="42"/>
        <v>0</v>
      </c>
      <c r="H250" s="88" t="str">
        <f t="shared" si="43"/>
        <v/>
      </c>
      <c r="I250" s="88" t="str">
        <f t="shared" si="44"/>
        <v/>
      </c>
      <c r="J250" s="88" t="str">
        <f t="shared" si="45"/>
        <v/>
      </c>
      <c r="K250" s="88" t="str">
        <f t="shared" si="46"/>
        <v/>
      </c>
      <c r="L250" s="88" t="str">
        <f t="shared" si="47"/>
        <v/>
      </c>
      <c r="M250" s="88" t="str">
        <f t="shared" si="48"/>
        <v/>
      </c>
      <c r="N250" s="88" t="str">
        <f t="shared" si="52"/>
        <v/>
      </c>
      <c r="O250" s="88" t="str">
        <f t="shared" si="49"/>
        <v/>
      </c>
      <c r="P250" s="88" t="str">
        <f t="shared" si="53"/>
        <v/>
      </c>
      <c r="Q250" s="88" t="str">
        <f t="shared" si="54"/>
        <v/>
      </c>
      <c r="R250" s="88" t="str">
        <f t="shared" si="50"/>
        <v/>
      </c>
      <c r="S250" s="88" t="str">
        <f t="shared" si="51"/>
        <v/>
      </c>
    </row>
    <row r="251" spans="1:19" ht="23.25" x14ac:dyDescent="0.5">
      <c r="A251" s="32">
        <v>248</v>
      </c>
      <c r="B251" s="132"/>
      <c r="C251" s="132"/>
      <c r="G251" s="90">
        <f t="shared" si="42"/>
        <v>0</v>
      </c>
      <c r="H251" s="88" t="str">
        <f t="shared" si="43"/>
        <v/>
      </c>
      <c r="I251" s="88" t="str">
        <f t="shared" si="44"/>
        <v/>
      </c>
      <c r="J251" s="88" t="str">
        <f t="shared" si="45"/>
        <v/>
      </c>
      <c r="K251" s="88" t="str">
        <f t="shared" si="46"/>
        <v/>
      </c>
      <c r="L251" s="88" t="str">
        <f t="shared" si="47"/>
        <v/>
      </c>
      <c r="M251" s="88" t="str">
        <f t="shared" si="48"/>
        <v/>
      </c>
      <c r="N251" s="88" t="str">
        <f t="shared" si="52"/>
        <v/>
      </c>
      <c r="O251" s="88" t="str">
        <f t="shared" si="49"/>
        <v/>
      </c>
      <c r="P251" s="88" t="str">
        <f t="shared" si="53"/>
        <v/>
      </c>
      <c r="Q251" s="88" t="str">
        <f t="shared" si="54"/>
        <v/>
      </c>
      <c r="R251" s="88" t="str">
        <f t="shared" si="50"/>
        <v/>
      </c>
      <c r="S251" s="88" t="str">
        <f t="shared" si="51"/>
        <v/>
      </c>
    </row>
    <row r="252" spans="1:19" ht="23.25" x14ac:dyDescent="0.5">
      <c r="A252" s="32">
        <v>249</v>
      </c>
      <c r="B252" s="132"/>
      <c r="C252" s="132"/>
      <c r="G252" s="90">
        <f t="shared" si="42"/>
        <v>0</v>
      </c>
      <c r="H252" s="88" t="str">
        <f t="shared" si="43"/>
        <v/>
      </c>
      <c r="I252" s="88" t="str">
        <f t="shared" si="44"/>
        <v/>
      </c>
      <c r="J252" s="88" t="str">
        <f t="shared" si="45"/>
        <v/>
      </c>
      <c r="K252" s="88" t="str">
        <f t="shared" si="46"/>
        <v/>
      </c>
      <c r="L252" s="88" t="str">
        <f t="shared" si="47"/>
        <v/>
      </c>
      <c r="M252" s="88" t="str">
        <f t="shared" si="48"/>
        <v/>
      </c>
      <c r="N252" s="88" t="str">
        <f t="shared" si="52"/>
        <v/>
      </c>
      <c r="O252" s="88" t="str">
        <f t="shared" si="49"/>
        <v/>
      </c>
      <c r="P252" s="88" t="str">
        <f t="shared" si="53"/>
        <v/>
      </c>
      <c r="Q252" s="88" t="str">
        <f t="shared" si="54"/>
        <v/>
      </c>
      <c r="R252" s="88" t="str">
        <f t="shared" si="50"/>
        <v/>
      </c>
      <c r="S252" s="88" t="str">
        <f t="shared" si="51"/>
        <v/>
      </c>
    </row>
    <row r="253" spans="1:19" ht="23.25" x14ac:dyDescent="0.5">
      <c r="A253" s="32">
        <v>250</v>
      </c>
      <c r="B253" s="132"/>
      <c r="C253" s="132"/>
      <c r="G253" s="90">
        <f t="shared" si="42"/>
        <v>0</v>
      </c>
      <c r="H253" s="88" t="str">
        <f t="shared" si="43"/>
        <v/>
      </c>
      <c r="I253" s="88" t="str">
        <f t="shared" si="44"/>
        <v/>
      </c>
      <c r="J253" s="88" t="str">
        <f t="shared" si="45"/>
        <v/>
      </c>
      <c r="K253" s="88" t="str">
        <f t="shared" si="46"/>
        <v/>
      </c>
      <c r="L253" s="88" t="str">
        <f t="shared" si="47"/>
        <v/>
      </c>
      <c r="M253" s="88" t="str">
        <f t="shared" si="48"/>
        <v/>
      </c>
      <c r="N253" s="88" t="str">
        <f t="shared" si="52"/>
        <v/>
      </c>
      <c r="O253" s="88" t="str">
        <f t="shared" si="49"/>
        <v/>
      </c>
      <c r="P253" s="88" t="str">
        <f t="shared" si="53"/>
        <v/>
      </c>
      <c r="Q253" s="88" t="str">
        <f t="shared" si="54"/>
        <v/>
      </c>
      <c r="R253" s="88" t="str">
        <f t="shared" si="50"/>
        <v/>
      </c>
      <c r="S253" s="88" t="str">
        <f t="shared" si="51"/>
        <v/>
      </c>
    </row>
    <row r="254" spans="1:19" ht="23.25" x14ac:dyDescent="0.5">
      <c r="A254" s="32">
        <v>251</v>
      </c>
      <c r="B254" s="132"/>
      <c r="C254" s="132"/>
      <c r="G254" s="90">
        <f t="shared" si="42"/>
        <v>0</v>
      </c>
      <c r="H254" s="88" t="str">
        <f t="shared" si="43"/>
        <v/>
      </c>
      <c r="I254" s="88" t="str">
        <f t="shared" si="44"/>
        <v/>
      </c>
      <c r="J254" s="88" t="str">
        <f t="shared" si="45"/>
        <v/>
      </c>
      <c r="K254" s="88" t="str">
        <f t="shared" si="46"/>
        <v/>
      </c>
      <c r="L254" s="88" t="str">
        <f t="shared" si="47"/>
        <v/>
      </c>
      <c r="M254" s="88" t="str">
        <f t="shared" si="48"/>
        <v/>
      </c>
      <c r="N254" s="88" t="str">
        <f t="shared" si="52"/>
        <v/>
      </c>
      <c r="O254" s="88" t="str">
        <f t="shared" si="49"/>
        <v/>
      </c>
      <c r="P254" s="88" t="str">
        <f t="shared" si="53"/>
        <v/>
      </c>
      <c r="Q254" s="88" t="str">
        <f t="shared" si="54"/>
        <v/>
      </c>
      <c r="R254" s="88" t="str">
        <f t="shared" si="50"/>
        <v/>
      </c>
      <c r="S254" s="88" t="str">
        <f t="shared" si="51"/>
        <v/>
      </c>
    </row>
    <row r="255" spans="1:19" ht="23.25" x14ac:dyDescent="0.5">
      <c r="A255" s="32">
        <v>252</v>
      </c>
      <c r="B255" s="132"/>
      <c r="C255" s="132"/>
      <c r="G255" s="90">
        <f t="shared" si="42"/>
        <v>0</v>
      </c>
      <c r="H255" s="88" t="str">
        <f t="shared" si="43"/>
        <v/>
      </c>
      <c r="I255" s="88" t="str">
        <f t="shared" si="44"/>
        <v/>
      </c>
      <c r="J255" s="88" t="str">
        <f t="shared" si="45"/>
        <v/>
      </c>
      <c r="K255" s="88" t="str">
        <f t="shared" si="46"/>
        <v/>
      </c>
      <c r="L255" s="88" t="str">
        <f t="shared" si="47"/>
        <v/>
      </c>
      <c r="M255" s="88" t="str">
        <f t="shared" si="48"/>
        <v/>
      </c>
      <c r="N255" s="88" t="str">
        <f t="shared" si="52"/>
        <v/>
      </c>
      <c r="O255" s="88" t="str">
        <f t="shared" si="49"/>
        <v/>
      </c>
      <c r="P255" s="88" t="str">
        <f t="shared" si="53"/>
        <v/>
      </c>
      <c r="Q255" s="88" t="str">
        <f t="shared" si="54"/>
        <v/>
      </c>
      <c r="R255" s="88" t="str">
        <f t="shared" si="50"/>
        <v/>
      </c>
      <c r="S255" s="88" t="str">
        <f t="shared" si="51"/>
        <v/>
      </c>
    </row>
    <row r="256" spans="1:19" ht="23.25" x14ac:dyDescent="0.5">
      <c r="A256" s="32">
        <v>253</v>
      </c>
      <c r="B256" s="132"/>
      <c r="C256" s="132"/>
      <c r="G256" s="90">
        <f t="shared" si="42"/>
        <v>0</v>
      </c>
      <c r="H256" s="88" t="str">
        <f t="shared" si="43"/>
        <v/>
      </c>
      <c r="I256" s="88" t="str">
        <f t="shared" si="44"/>
        <v/>
      </c>
      <c r="J256" s="88" t="str">
        <f t="shared" si="45"/>
        <v/>
      </c>
      <c r="K256" s="88" t="str">
        <f t="shared" si="46"/>
        <v/>
      </c>
      <c r="L256" s="88" t="str">
        <f t="shared" si="47"/>
        <v/>
      </c>
      <c r="M256" s="88" t="str">
        <f t="shared" si="48"/>
        <v/>
      </c>
      <c r="N256" s="88" t="str">
        <f t="shared" si="52"/>
        <v/>
      </c>
      <c r="O256" s="88" t="str">
        <f t="shared" si="49"/>
        <v/>
      </c>
      <c r="P256" s="88" t="str">
        <f t="shared" si="53"/>
        <v/>
      </c>
      <c r="Q256" s="88" t="str">
        <f t="shared" si="54"/>
        <v/>
      </c>
      <c r="R256" s="88" t="str">
        <f t="shared" si="50"/>
        <v/>
      </c>
      <c r="S256" s="88" t="str">
        <f t="shared" si="51"/>
        <v/>
      </c>
    </row>
    <row r="257" spans="1:19" ht="23.25" x14ac:dyDescent="0.5">
      <c r="A257" s="32">
        <v>254</v>
      </c>
      <c r="B257" s="132"/>
      <c r="C257" s="132"/>
      <c r="G257" s="90">
        <f t="shared" si="42"/>
        <v>0</v>
      </c>
      <c r="H257" s="88" t="str">
        <f t="shared" si="43"/>
        <v/>
      </c>
      <c r="I257" s="88" t="str">
        <f t="shared" si="44"/>
        <v/>
      </c>
      <c r="J257" s="88" t="str">
        <f t="shared" si="45"/>
        <v/>
      </c>
      <c r="K257" s="88" t="str">
        <f t="shared" si="46"/>
        <v/>
      </c>
      <c r="L257" s="88" t="str">
        <f t="shared" si="47"/>
        <v/>
      </c>
      <c r="M257" s="88" t="str">
        <f t="shared" si="48"/>
        <v/>
      </c>
      <c r="N257" s="88" t="str">
        <f t="shared" si="52"/>
        <v/>
      </c>
      <c r="O257" s="88" t="str">
        <f t="shared" si="49"/>
        <v/>
      </c>
      <c r="P257" s="88" t="str">
        <f t="shared" si="53"/>
        <v/>
      </c>
      <c r="Q257" s="88" t="str">
        <f t="shared" si="54"/>
        <v/>
      </c>
      <c r="R257" s="88" t="str">
        <f t="shared" si="50"/>
        <v/>
      </c>
      <c r="S257" s="88" t="str">
        <f t="shared" si="51"/>
        <v/>
      </c>
    </row>
    <row r="258" spans="1:19" ht="23.25" x14ac:dyDescent="0.5">
      <c r="A258" s="32">
        <v>255</v>
      </c>
      <c r="B258" s="132"/>
      <c r="C258" s="132"/>
      <c r="G258" s="90">
        <f t="shared" si="42"/>
        <v>0</v>
      </c>
      <c r="H258" s="88" t="str">
        <f t="shared" si="43"/>
        <v/>
      </c>
      <c r="I258" s="88" t="str">
        <f t="shared" si="44"/>
        <v/>
      </c>
      <c r="J258" s="88" t="str">
        <f t="shared" si="45"/>
        <v/>
      </c>
      <c r="K258" s="88" t="str">
        <f t="shared" si="46"/>
        <v/>
      </c>
      <c r="L258" s="88" t="str">
        <f t="shared" si="47"/>
        <v/>
      </c>
      <c r="M258" s="88" t="str">
        <f t="shared" si="48"/>
        <v/>
      </c>
      <c r="N258" s="88" t="str">
        <f t="shared" si="52"/>
        <v/>
      </c>
      <c r="O258" s="88" t="str">
        <f t="shared" si="49"/>
        <v/>
      </c>
      <c r="P258" s="88" t="str">
        <f t="shared" si="53"/>
        <v/>
      </c>
      <c r="Q258" s="88" t="str">
        <f t="shared" si="54"/>
        <v/>
      </c>
      <c r="R258" s="88" t="str">
        <f t="shared" si="50"/>
        <v/>
      </c>
      <c r="S258" s="88" t="str">
        <f t="shared" si="51"/>
        <v/>
      </c>
    </row>
    <row r="259" spans="1:19" ht="23.25" x14ac:dyDescent="0.5">
      <c r="A259" s="32">
        <v>256</v>
      </c>
      <c r="B259" s="132"/>
      <c r="C259" s="132"/>
      <c r="G259" s="90">
        <f t="shared" si="42"/>
        <v>0</v>
      </c>
      <c r="H259" s="88" t="str">
        <f t="shared" si="43"/>
        <v/>
      </c>
      <c r="I259" s="88" t="str">
        <f t="shared" si="44"/>
        <v/>
      </c>
      <c r="J259" s="88" t="str">
        <f t="shared" si="45"/>
        <v/>
      </c>
      <c r="K259" s="88" t="str">
        <f t="shared" si="46"/>
        <v/>
      </c>
      <c r="L259" s="88" t="str">
        <f t="shared" si="47"/>
        <v/>
      </c>
      <c r="M259" s="88" t="str">
        <f t="shared" si="48"/>
        <v/>
      </c>
      <c r="N259" s="88" t="str">
        <f t="shared" si="52"/>
        <v/>
      </c>
      <c r="O259" s="88" t="str">
        <f t="shared" si="49"/>
        <v/>
      </c>
      <c r="P259" s="88" t="str">
        <f t="shared" si="53"/>
        <v/>
      </c>
      <c r="Q259" s="88" t="str">
        <f t="shared" si="54"/>
        <v/>
      </c>
      <c r="R259" s="88" t="str">
        <f t="shared" si="50"/>
        <v/>
      </c>
      <c r="S259" s="88" t="str">
        <f t="shared" si="51"/>
        <v/>
      </c>
    </row>
    <row r="260" spans="1:19" ht="23.25" x14ac:dyDescent="0.5">
      <c r="A260" s="32">
        <v>257</v>
      </c>
      <c r="B260" s="132"/>
      <c r="C260" s="132"/>
      <c r="G260" s="90">
        <f t="shared" ref="G260:G323" si="55">COUNT(B260)</f>
        <v>0</v>
      </c>
      <c r="H260" s="88" t="str">
        <f t="shared" si="43"/>
        <v/>
      </c>
      <c r="I260" s="88" t="str">
        <f t="shared" si="44"/>
        <v/>
      </c>
      <c r="J260" s="88" t="str">
        <f t="shared" si="45"/>
        <v/>
      </c>
      <c r="K260" s="88" t="str">
        <f t="shared" si="46"/>
        <v/>
      </c>
      <c r="L260" s="88" t="str">
        <f t="shared" si="47"/>
        <v/>
      </c>
      <c r="M260" s="88" t="str">
        <f t="shared" si="48"/>
        <v/>
      </c>
      <c r="N260" s="88" t="str">
        <f t="shared" si="52"/>
        <v/>
      </c>
      <c r="O260" s="88" t="str">
        <f t="shared" si="49"/>
        <v/>
      </c>
      <c r="P260" s="88" t="str">
        <f t="shared" si="53"/>
        <v/>
      </c>
      <c r="Q260" s="88" t="str">
        <f t="shared" si="54"/>
        <v/>
      </c>
      <c r="R260" s="88" t="str">
        <f t="shared" si="50"/>
        <v/>
      </c>
      <c r="S260" s="88" t="str">
        <f t="shared" si="51"/>
        <v/>
      </c>
    </row>
    <row r="261" spans="1:19" ht="23.25" x14ac:dyDescent="0.5">
      <c r="A261" s="32">
        <v>258</v>
      </c>
      <c r="B261" s="132"/>
      <c r="C261" s="132"/>
      <c r="G261" s="90">
        <f t="shared" si="55"/>
        <v>0</v>
      </c>
      <c r="H261" s="88" t="str">
        <f t="shared" ref="H261:H324" si="56">IF(G261=0,"",C261*B261)</f>
        <v/>
      </c>
      <c r="I261" s="88" t="str">
        <f t="shared" ref="I261:I324" si="57">IF(G261=0,"",C261^2)</f>
        <v/>
      </c>
      <c r="J261" s="88" t="str">
        <f t="shared" ref="J261:J324" si="58">IF(G261=0,"",B261^2)</f>
        <v/>
      </c>
      <c r="K261" s="88" t="str">
        <f t="shared" ref="K261:K324" si="59">IF(G261=0,"",C261-C$1006)</f>
        <v/>
      </c>
      <c r="L261" s="88" t="str">
        <f t="shared" ref="L261:L324" si="60">IF(G261=0,"",B261-B$1006)</f>
        <v/>
      </c>
      <c r="M261" s="88" t="str">
        <f t="shared" ref="M261:M324" si="61">IF(G261=0,"",K261*L261)</f>
        <v/>
      </c>
      <c r="N261" s="88" t="str">
        <f t="shared" si="52"/>
        <v/>
      </c>
      <c r="O261" s="88" t="str">
        <f t="shared" ref="O261:O324" si="62">IF(G261=0,"",L261^2)</f>
        <v/>
      </c>
      <c r="P261" s="88" t="str">
        <f t="shared" si="53"/>
        <v/>
      </c>
      <c r="Q261" s="88" t="str">
        <f t="shared" si="54"/>
        <v/>
      </c>
      <c r="R261" s="88" t="str">
        <f t="shared" ref="R261:R324" si="63">IF(G261=0,"",Q261^2)</f>
        <v/>
      </c>
      <c r="S261" s="88" t="str">
        <f t="shared" ref="S261:S324" si="64">IF(G261=0,"",(P261-B$1006)^2)</f>
        <v/>
      </c>
    </row>
    <row r="262" spans="1:19" ht="23.25" x14ac:dyDescent="0.5">
      <c r="A262" s="32">
        <v>259</v>
      </c>
      <c r="B262" s="132"/>
      <c r="C262" s="132"/>
      <c r="G262" s="90">
        <f t="shared" si="55"/>
        <v>0</v>
      </c>
      <c r="H262" s="88" t="str">
        <f t="shared" si="56"/>
        <v/>
      </c>
      <c r="I262" s="88" t="str">
        <f t="shared" si="57"/>
        <v/>
      </c>
      <c r="J262" s="88" t="str">
        <f t="shared" si="58"/>
        <v/>
      </c>
      <c r="K262" s="88" t="str">
        <f t="shared" si="59"/>
        <v/>
      </c>
      <c r="L262" s="88" t="str">
        <f t="shared" si="60"/>
        <v/>
      </c>
      <c r="M262" s="88" t="str">
        <f t="shared" si="61"/>
        <v/>
      </c>
      <c r="N262" s="88" t="str">
        <f t="shared" si="52"/>
        <v/>
      </c>
      <c r="O262" s="88" t="str">
        <f t="shared" si="62"/>
        <v/>
      </c>
      <c r="P262" s="88" t="str">
        <f t="shared" si="53"/>
        <v/>
      </c>
      <c r="Q262" s="88" t="str">
        <f t="shared" si="54"/>
        <v/>
      </c>
      <c r="R262" s="88" t="str">
        <f t="shared" si="63"/>
        <v/>
      </c>
      <c r="S262" s="88" t="str">
        <f t="shared" si="64"/>
        <v/>
      </c>
    </row>
    <row r="263" spans="1:19" ht="23.25" x14ac:dyDescent="0.5">
      <c r="A263" s="32">
        <v>260</v>
      </c>
      <c r="B263" s="132"/>
      <c r="C263" s="132"/>
      <c r="G263" s="90">
        <f t="shared" si="55"/>
        <v>0</v>
      </c>
      <c r="H263" s="88" t="str">
        <f t="shared" si="56"/>
        <v/>
      </c>
      <c r="I263" s="88" t="str">
        <f t="shared" si="57"/>
        <v/>
      </c>
      <c r="J263" s="88" t="str">
        <f t="shared" si="58"/>
        <v/>
      </c>
      <c r="K263" s="88" t="str">
        <f t="shared" si="59"/>
        <v/>
      </c>
      <c r="L263" s="88" t="str">
        <f t="shared" si="60"/>
        <v/>
      </c>
      <c r="M263" s="88" t="str">
        <f t="shared" si="61"/>
        <v/>
      </c>
      <c r="N263" s="88" t="str">
        <f t="shared" si="52"/>
        <v/>
      </c>
      <c r="O263" s="88" t="str">
        <f t="shared" si="62"/>
        <v/>
      </c>
      <c r="P263" s="88" t="str">
        <f t="shared" si="53"/>
        <v/>
      </c>
      <c r="Q263" s="88" t="str">
        <f t="shared" si="54"/>
        <v/>
      </c>
      <c r="R263" s="88" t="str">
        <f t="shared" si="63"/>
        <v/>
      </c>
      <c r="S263" s="88" t="str">
        <f t="shared" si="64"/>
        <v/>
      </c>
    </row>
    <row r="264" spans="1:19" ht="23.25" x14ac:dyDescent="0.5">
      <c r="A264" s="32">
        <v>261</v>
      </c>
      <c r="B264" s="132"/>
      <c r="C264" s="132"/>
      <c r="G264" s="90">
        <f t="shared" si="55"/>
        <v>0</v>
      </c>
      <c r="H264" s="88" t="str">
        <f t="shared" si="56"/>
        <v/>
      </c>
      <c r="I264" s="88" t="str">
        <f t="shared" si="57"/>
        <v/>
      </c>
      <c r="J264" s="88" t="str">
        <f t="shared" si="58"/>
        <v/>
      </c>
      <c r="K264" s="88" t="str">
        <f t="shared" si="59"/>
        <v/>
      </c>
      <c r="L264" s="88" t="str">
        <f t="shared" si="60"/>
        <v/>
      </c>
      <c r="M264" s="88" t="str">
        <f t="shared" si="61"/>
        <v/>
      </c>
      <c r="N264" s="88" t="str">
        <f t="shared" si="52"/>
        <v/>
      </c>
      <c r="O264" s="88" t="str">
        <f t="shared" si="62"/>
        <v/>
      </c>
      <c r="P264" s="88" t="str">
        <f t="shared" si="53"/>
        <v/>
      </c>
      <c r="Q264" s="88" t="str">
        <f t="shared" si="54"/>
        <v/>
      </c>
      <c r="R264" s="88" t="str">
        <f t="shared" si="63"/>
        <v/>
      </c>
      <c r="S264" s="88" t="str">
        <f t="shared" si="64"/>
        <v/>
      </c>
    </row>
    <row r="265" spans="1:19" ht="23.25" x14ac:dyDescent="0.5">
      <c r="A265" s="32">
        <v>262</v>
      </c>
      <c r="B265" s="132"/>
      <c r="C265" s="132"/>
      <c r="G265" s="90">
        <f t="shared" si="55"/>
        <v>0</v>
      </c>
      <c r="H265" s="88" t="str">
        <f t="shared" si="56"/>
        <v/>
      </c>
      <c r="I265" s="88" t="str">
        <f t="shared" si="57"/>
        <v/>
      </c>
      <c r="J265" s="88" t="str">
        <f t="shared" si="58"/>
        <v/>
      </c>
      <c r="K265" s="88" t="str">
        <f t="shared" si="59"/>
        <v/>
      </c>
      <c r="L265" s="88" t="str">
        <f t="shared" si="60"/>
        <v/>
      </c>
      <c r="M265" s="88" t="str">
        <f t="shared" si="61"/>
        <v/>
      </c>
      <c r="N265" s="88" t="str">
        <f t="shared" si="52"/>
        <v/>
      </c>
      <c r="O265" s="88" t="str">
        <f t="shared" si="62"/>
        <v/>
      </c>
      <c r="P265" s="88" t="str">
        <f t="shared" si="53"/>
        <v/>
      </c>
      <c r="Q265" s="88" t="str">
        <f t="shared" si="54"/>
        <v/>
      </c>
      <c r="R265" s="88" t="str">
        <f t="shared" si="63"/>
        <v/>
      </c>
      <c r="S265" s="88" t="str">
        <f t="shared" si="64"/>
        <v/>
      </c>
    </row>
    <row r="266" spans="1:19" ht="23.25" x14ac:dyDescent="0.5">
      <c r="A266" s="32">
        <v>263</v>
      </c>
      <c r="B266" s="132"/>
      <c r="C266" s="132"/>
      <c r="G266" s="90">
        <f t="shared" si="55"/>
        <v>0</v>
      </c>
      <c r="H266" s="88" t="str">
        <f t="shared" si="56"/>
        <v/>
      </c>
      <c r="I266" s="88" t="str">
        <f t="shared" si="57"/>
        <v/>
      </c>
      <c r="J266" s="88" t="str">
        <f t="shared" si="58"/>
        <v/>
      </c>
      <c r="K266" s="88" t="str">
        <f t="shared" si="59"/>
        <v/>
      </c>
      <c r="L266" s="88" t="str">
        <f t="shared" si="60"/>
        <v/>
      </c>
      <c r="M266" s="88" t="str">
        <f t="shared" si="61"/>
        <v/>
      </c>
      <c r="N266" s="88" t="str">
        <f t="shared" si="52"/>
        <v/>
      </c>
      <c r="O266" s="88" t="str">
        <f t="shared" si="62"/>
        <v/>
      </c>
      <c r="P266" s="88" t="str">
        <f t="shared" si="53"/>
        <v/>
      </c>
      <c r="Q266" s="88" t="str">
        <f t="shared" si="54"/>
        <v/>
      </c>
      <c r="R266" s="88" t="str">
        <f t="shared" si="63"/>
        <v/>
      </c>
      <c r="S266" s="88" t="str">
        <f t="shared" si="64"/>
        <v/>
      </c>
    </row>
    <row r="267" spans="1:19" ht="23.25" x14ac:dyDescent="0.5">
      <c r="A267" s="32">
        <v>264</v>
      </c>
      <c r="B267" s="132"/>
      <c r="C267" s="132"/>
      <c r="G267" s="90">
        <f t="shared" si="55"/>
        <v>0</v>
      </c>
      <c r="H267" s="88" t="str">
        <f t="shared" si="56"/>
        <v/>
      </c>
      <c r="I267" s="88" t="str">
        <f t="shared" si="57"/>
        <v/>
      </c>
      <c r="J267" s="88" t="str">
        <f t="shared" si="58"/>
        <v/>
      </c>
      <c r="K267" s="88" t="str">
        <f t="shared" si="59"/>
        <v/>
      </c>
      <c r="L267" s="88" t="str">
        <f t="shared" si="60"/>
        <v/>
      </c>
      <c r="M267" s="88" t="str">
        <f t="shared" si="61"/>
        <v/>
      </c>
      <c r="N267" s="88" t="str">
        <f t="shared" si="52"/>
        <v/>
      </c>
      <c r="O267" s="88" t="str">
        <f t="shared" si="62"/>
        <v/>
      </c>
      <c r="P267" s="88" t="str">
        <f t="shared" si="53"/>
        <v/>
      </c>
      <c r="Q267" s="88" t="str">
        <f t="shared" si="54"/>
        <v/>
      </c>
      <c r="R267" s="88" t="str">
        <f t="shared" si="63"/>
        <v/>
      </c>
      <c r="S267" s="88" t="str">
        <f t="shared" si="64"/>
        <v/>
      </c>
    </row>
    <row r="268" spans="1:19" ht="23.25" x14ac:dyDescent="0.5">
      <c r="A268" s="32">
        <v>265</v>
      </c>
      <c r="B268" s="132"/>
      <c r="C268" s="132"/>
      <c r="G268" s="90">
        <f t="shared" si="55"/>
        <v>0</v>
      </c>
      <c r="H268" s="88" t="str">
        <f t="shared" si="56"/>
        <v/>
      </c>
      <c r="I268" s="88" t="str">
        <f t="shared" si="57"/>
        <v/>
      </c>
      <c r="J268" s="88" t="str">
        <f t="shared" si="58"/>
        <v/>
      </c>
      <c r="K268" s="88" t="str">
        <f t="shared" si="59"/>
        <v/>
      </c>
      <c r="L268" s="88" t="str">
        <f t="shared" si="60"/>
        <v/>
      </c>
      <c r="M268" s="88" t="str">
        <f t="shared" si="61"/>
        <v/>
      </c>
      <c r="N268" s="88" t="str">
        <f t="shared" si="52"/>
        <v/>
      </c>
      <c r="O268" s="88" t="str">
        <f t="shared" si="62"/>
        <v/>
      </c>
      <c r="P268" s="88" t="str">
        <f t="shared" si="53"/>
        <v/>
      </c>
      <c r="Q268" s="88" t="str">
        <f t="shared" si="54"/>
        <v/>
      </c>
      <c r="R268" s="88" t="str">
        <f t="shared" si="63"/>
        <v/>
      </c>
      <c r="S268" s="88" t="str">
        <f t="shared" si="64"/>
        <v/>
      </c>
    </row>
    <row r="269" spans="1:19" ht="23.25" x14ac:dyDescent="0.5">
      <c r="A269" s="32">
        <v>266</v>
      </c>
      <c r="B269" s="132"/>
      <c r="C269" s="132"/>
      <c r="G269" s="90">
        <f t="shared" si="55"/>
        <v>0</v>
      </c>
      <c r="H269" s="88" t="str">
        <f t="shared" si="56"/>
        <v/>
      </c>
      <c r="I269" s="88" t="str">
        <f t="shared" si="57"/>
        <v/>
      </c>
      <c r="J269" s="88" t="str">
        <f t="shared" si="58"/>
        <v/>
      </c>
      <c r="K269" s="88" t="str">
        <f t="shared" si="59"/>
        <v/>
      </c>
      <c r="L269" s="88" t="str">
        <f t="shared" si="60"/>
        <v/>
      </c>
      <c r="M269" s="88" t="str">
        <f t="shared" si="61"/>
        <v/>
      </c>
      <c r="N269" s="88" t="str">
        <f t="shared" si="52"/>
        <v/>
      </c>
      <c r="O269" s="88" t="str">
        <f t="shared" si="62"/>
        <v/>
      </c>
      <c r="P269" s="88" t="str">
        <f t="shared" si="53"/>
        <v/>
      </c>
      <c r="Q269" s="88" t="str">
        <f t="shared" si="54"/>
        <v/>
      </c>
      <c r="R269" s="88" t="str">
        <f t="shared" si="63"/>
        <v/>
      </c>
      <c r="S269" s="88" t="str">
        <f t="shared" si="64"/>
        <v/>
      </c>
    </row>
    <row r="270" spans="1:19" ht="23.25" x14ac:dyDescent="0.5">
      <c r="A270" s="32">
        <v>267</v>
      </c>
      <c r="B270" s="132"/>
      <c r="C270" s="132"/>
      <c r="G270" s="90">
        <f t="shared" si="55"/>
        <v>0</v>
      </c>
      <c r="H270" s="88" t="str">
        <f t="shared" si="56"/>
        <v/>
      </c>
      <c r="I270" s="88" t="str">
        <f t="shared" si="57"/>
        <v/>
      </c>
      <c r="J270" s="88" t="str">
        <f t="shared" si="58"/>
        <v/>
      </c>
      <c r="K270" s="88" t="str">
        <f t="shared" si="59"/>
        <v/>
      </c>
      <c r="L270" s="88" t="str">
        <f t="shared" si="60"/>
        <v/>
      </c>
      <c r="M270" s="88" t="str">
        <f t="shared" si="61"/>
        <v/>
      </c>
      <c r="N270" s="88" t="str">
        <f t="shared" ref="N270:N333" si="65">IF(G270=0,"",K270^2)</f>
        <v/>
      </c>
      <c r="O270" s="88" t="str">
        <f t="shared" si="62"/>
        <v/>
      </c>
      <c r="P270" s="88" t="str">
        <f t="shared" ref="P270:P333" si="66">IF(G270=0,"",B$1011+B$1010*C270)</f>
        <v/>
      </c>
      <c r="Q270" s="88" t="str">
        <f t="shared" ref="Q270:Q333" si="67">IF(G270=0,"",B270-P270)</f>
        <v/>
      </c>
      <c r="R270" s="88" t="str">
        <f t="shared" si="63"/>
        <v/>
      </c>
      <c r="S270" s="88" t="str">
        <f t="shared" si="64"/>
        <v/>
      </c>
    </row>
    <row r="271" spans="1:19" ht="23.25" x14ac:dyDescent="0.5">
      <c r="A271" s="32">
        <v>268</v>
      </c>
      <c r="B271" s="132"/>
      <c r="C271" s="132"/>
      <c r="G271" s="90">
        <f t="shared" si="55"/>
        <v>0</v>
      </c>
      <c r="H271" s="88" t="str">
        <f t="shared" si="56"/>
        <v/>
      </c>
      <c r="I271" s="88" t="str">
        <f t="shared" si="57"/>
        <v/>
      </c>
      <c r="J271" s="88" t="str">
        <f t="shared" si="58"/>
        <v/>
      </c>
      <c r="K271" s="88" t="str">
        <f t="shared" si="59"/>
        <v/>
      </c>
      <c r="L271" s="88" t="str">
        <f t="shared" si="60"/>
        <v/>
      </c>
      <c r="M271" s="88" t="str">
        <f t="shared" si="61"/>
        <v/>
      </c>
      <c r="N271" s="88" t="str">
        <f t="shared" si="65"/>
        <v/>
      </c>
      <c r="O271" s="88" t="str">
        <f t="shared" si="62"/>
        <v/>
      </c>
      <c r="P271" s="88" t="str">
        <f t="shared" si="66"/>
        <v/>
      </c>
      <c r="Q271" s="88" t="str">
        <f t="shared" si="67"/>
        <v/>
      </c>
      <c r="R271" s="88" t="str">
        <f t="shared" si="63"/>
        <v/>
      </c>
      <c r="S271" s="88" t="str">
        <f t="shared" si="64"/>
        <v/>
      </c>
    </row>
    <row r="272" spans="1:19" ht="23.25" x14ac:dyDescent="0.5">
      <c r="A272" s="32">
        <v>269</v>
      </c>
      <c r="B272" s="132"/>
      <c r="C272" s="132"/>
      <c r="G272" s="90">
        <f t="shared" si="55"/>
        <v>0</v>
      </c>
      <c r="H272" s="88" t="str">
        <f t="shared" si="56"/>
        <v/>
      </c>
      <c r="I272" s="88" t="str">
        <f t="shared" si="57"/>
        <v/>
      </c>
      <c r="J272" s="88" t="str">
        <f t="shared" si="58"/>
        <v/>
      </c>
      <c r="K272" s="88" t="str">
        <f t="shared" si="59"/>
        <v/>
      </c>
      <c r="L272" s="88" t="str">
        <f t="shared" si="60"/>
        <v/>
      </c>
      <c r="M272" s="88" t="str">
        <f t="shared" si="61"/>
        <v/>
      </c>
      <c r="N272" s="88" t="str">
        <f t="shared" si="65"/>
        <v/>
      </c>
      <c r="O272" s="88" t="str">
        <f t="shared" si="62"/>
        <v/>
      </c>
      <c r="P272" s="88" t="str">
        <f t="shared" si="66"/>
        <v/>
      </c>
      <c r="Q272" s="88" t="str">
        <f t="shared" si="67"/>
        <v/>
      </c>
      <c r="R272" s="88" t="str">
        <f t="shared" si="63"/>
        <v/>
      </c>
      <c r="S272" s="88" t="str">
        <f t="shared" si="64"/>
        <v/>
      </c>
    </row>
    <row r="273" spans="1:19" ht="23.25" x14ac:dyDescent="0.5">
      <c r="A273" s="32">
        <v>270</v>
      </c>
      <c r="B273" s="132"/>
      <c r="C273" s="132"/>
      <c r="G273" s="90">
        <f t="shared" si="55"/>
        <v>0</v>
      </c>
      <c r="H273" s="88" t="str">
        <f t="shared" si="56"/>
        <v/>
      </c>
      <c r="I273" s="88" t="str">
        <f t="shared" si="57"/>
        <v/>
      </c>
      <c r="J273" s="88" t="str">
        <f t="shared" si="58"/>
        <v/>
      </c>
      <c r="K273" s="88" t="str">
        <f t="shared" si="59"/>
        <v/>
      </c>
      <c r="L273" s="88" t="str">
        <f t="shared" si="60"/>
        <v/>
      </c>
      <c r="M273" s="88" t="str">
        <f t="shared" si="61"/>
        <v/>
      </c>
      <c r="N273" s="88" t="str">
        <f t="shared" si="65"/>
        <v/>
      </c>
      <c r="O273" s="88" t="str">
        <f t="shared" si="62"/>
        <v/>
      </c>
      <c r="P273" s="88" t="str">
        <f t="shared" si="66"/>
        <v/>
      </c>
      <c r="Q273" s="88" t="str">
        <f t="shared" si="67"/>
        <v/>
      </c>
      <c r="R273" s="88" t="str">
        <f t="shared" si="63"/>
        <v/>
      </c>
      <c r="S273" s="88" t="str">
        <f t="shared" si="64"/>
        <v/>
      </c>
    </row>
    <row r="274" spans="1:19" ht="23.25" x14ac:dyDescent="0.5">
      <c r="A274" s="32">
        <v>271</v>
      </c>
      <c r="B274" s="132"/>
      <c r="C274" s="132"/>
      <c r="G274" s="90">
        <f t="shared" si="55"/>
        <v>0</v>
      </c>
      <c r="H274" s="88" t="str">
        <f t="shared" si="56"/>
        <v/>
      </c>
      <c r="I274" s="88" t="str">
        <f t="shared" si="57"/>
        <v/>
      </c>
      <c r="J274" s="88" t="str">
        <f t="shared" si="58"/>
        <v/>
      </c>
      <c r="K274" s="88" t="str">
        <f t="shared" si="59"/>
        <v/>
      </c>
      <c r="L274" s="88" t="str">
        <f t="shared" si="60"/>
        <v/>
      </c>
      <c r="M274" s="88" t="str">
        <f t="shared" si="61"/>
        <v/>
      </c>
      <c r="N274" s="88" t="str">
        <f t="shared" si="65"/>
        <v/>
      </c>
      <c r="O274" s="88" t="str">
        <f t="shared" si="62"/>
        <v/>
      </c>
      <c r="P274" s="88" t="str">
        <f t="shared" si="66"/>
        <v/>
      </c>
      <c r="Q274" s="88" t="str">
        <f t="shared" si="67"/>
        <v/>
      </c>
      <c r="R274" s="88" t="str">
        <f t="shared" si="63"/>
        <v/>
      </c>
      <c r="S274" s="88" t="str">
        <f t="shared" si="64"/>
        <v/>
      </c>
    </row>
    <row r="275" spans="1:19" ht="23.25" x14ac:dyDescent="0.5">
      <c r="A275" s="32">
        <v>272</v>
      </c>
      <c r="B275" s="132"/>
      <c r="C275" s="132"/>
      <c r="G275" s="90">
        <f t="shared" si="55"/>
        <v>0</v>
      </c>
      <c r="H275" s="88" t="str">
        <f t="shared" si="56"/>
        <v/>
      </c>
      <c r="I275" s="88" t="str">
        <f t="shared" si="57"/>
        <v/>
      </c>
      <c r="J275" s="88" t="str">
        <f t="shared" si="58"/>
        <v/>
      </c>
      <c r="K275" s="88" t="str">
        <f t="shared" si="59"/>
        <v/>
      </c>
      <c r="L275" s="88" t="str">
        <f t="shared" si="60"/>
        <v/>
      </c>
      <c r="M275" s="88" t="str">
        <f t="shared" si="61"/>
        <v/>
      </c>
      <c r="N275" s="88" t="str">
        <f t="shared" si="65"/>
        <v/>
      </c>
      <c r="O275" s="88" t="str">
        <f t="shared" si="62"/>
        <v/>
      </c>
      <c r="P275" s="88" t="str">
        <f t="shared" si="66"/>
        <v/>
      </c>
      <c r="Q275" s="88" t="str">
        <f t="shared" si="67"/>
        <v/>
      </c>
      <c r="R275" s="88" t="str">
        <f t="shared" si="63"/>
        <v/>
      </c>
      <c r="S275" s="88" t="str">
        <f t="shared" si="64"/>
        <v/>
      </c>
    </row>
    <row r="276" spans="1:19" ht="23.25" x14ac:dyDescent="0.5">
      <c r="A276" s="32">
        <v>273</v>
      </c>
      <c r="B276" s="132"/>
      <c r="C276" s="132"/>
      <c r="G276" s="90">
        <f t="shared" si="55"/>
        <v>0</v>
      </c>
      <c r="H276" s="88" t="str">
        <f t="shared" si="56"/>
        <v/>
      </c>
      <c r="I276" s="88" t="str">
        <f t="shared" si="57"/>
        <v/>
      </c>
      <c r="J276" s="88" t="str">
        <f t="shared" si="58"/>
        <v/>
      </c>
      <c r="K276" s="88" t="str">
        <f t="shared" si="59"/>
        <v/>
      </c>
      <c r="L276" s="88" t="str">
        <f t="shared" si="60"/>
        <v/>
      </c>
      <c r="M276" s="88" t="str">
        <f t="shared" si="61"/>
        <v/>
      </c>
      <c r="N276" s="88" t="str">
        <f t="shared" si="65"/>
        <v/>
      </c>
      <c r="O276" s="88" t="str">
        <f t="shared" si="62"/>
        <v/>
      </c>
      <c r="P276" s="88" t="str">
        <f t="shared" si="66"/>
        <v/>
      </c>
      <c r="Q276" s="88" t="str">
        <f t="shared" si="67"/>
        <v/>
      </c>
      <c r="R276" s="88" t="str">
        <f t="shared" si="63"/>
        <v/>
      </c>
      <c r="S276" s="88" t="str">
        <f t="shared" si="64"/>
        <v/>
      </c>
    </row>
    <row r="277" spans="1:19" ht="23.25" x14ac:dyDescent="0.5">
      <c r="A277" s="32">
        <v>274</v>
      </c>
      <c r="B277" s="132"/>
      <c r="C277" s="132"/>
      <c r="G277" s="90">
        <f t="shared" si="55"/>
        <v>0</v>
      </c>
      <c r="H277" s="88" t="str">
        <f t="shared" si="56"/>
        <v/>
      </c>
      <c r="I277" s="88" t="str">
        <f t="shared" si="57"/>
        <v/>
      </c>
      <c r="J277" s="88" t="str">
        <f t="shared" si="58"/>
        <v/>
      </c>
      <c r="K277" s="88" t="str">
        <f t="shared" si="59"/>
        <v/>
      </c>
      <c r="L277" s="88" t="str">
        <f t="shared" si="60"/>
        <v/>
      </c>
      <c r="M277" s="88" t="str">
        <f t="shared" si="61"/>
        <v/>
      </c>
      <c r="N277" s="88" t="str">
        <f t="shared" si="65"/>
        <v/>
      </c>
      <c r="O277" s="88" t="str">
        <f t="shared" si="62"/>
        <v/>
      </c>
      <c r="P277" s="88" t="str">
        <f t="shared" si="66"/>
        <v/>
      </c>
      <c r="Q277" s="88" t="str">
        <f t="shared" si="67"/>
        <v/>
      </c>
      <c r="R277" s="88" t="str">
        <f t="shared" si="63"/>
        <v/>
      </c>
      <c r="S277" s="88" t="str">
        <f t="shared" si="64"/>
        <v/>
      </c>
    </row>
    <row r="278" spans="1:19" ht="23.25" x14ac:dyDescent="0.5">
      <c r="A278" s="32">
        <v>275</v>
      </c>
      <c r="B278" s="132"/>
      <c r="C278" s="132"/>
      <c r="G278" s="90">
        <f t="shared" si="55"/>
        <v>0</v>
      </c>
      <c r="H278" s="88" t="str">
        <f t="shared" si="56"/>
        <v/>
      </c>
      <c r="I278" s="88" t="str">
        <f t="shared" si="57"/>
        <v/>
      </c>
      <c r="J278" s="88" t="str">
        <f t="shared" si="58"/>
        <v/>
      </c>
      <c r="K278" s="88" t="str">
        <f t="shared" si="59"/>
        <v/>
      </c>
      <c r="L278" s="88" t="str">
        <f t="shared" si="60"/>
        <v/>
      </c>
      <c r="M278" s="88" t="str">
        <f t="shared" si="61"/>
        <v/>
      </c>
      <c r="N278" s="88" t="str">
        <f t="shared" si="65"/>
        <v/>
      </c>
      <c r="O278" s="88" t="str">
        <f t="shared" si="62"/>
        <v/>
      </c>
      <c r="P278" s="88" t="str">
        <f t="shared" si="66"/>
        <v/>
      </c>
      <c r="Q278" s="88" t="str">
        <f t="shared" si="67"/>
        <v/>
      </c>
      <c r="R278" s="88" t="str">
        <f t="shared" si="63"/>
        <v/>
      </c>
      <c r="S278" s="88" t="str">
        <f t="shared" si="64"/>
        <v/>
      </c>
    </row>
    <row r="279" spans="1:19" ht="23.25" x14ac:dyDescent="0.5">
      <c r="A279" s="32">
        <v>276</v>
      </c>
      <c r="B279" s="132"/>
      <c r="C279" s="132"/>
      <c r="G279" s="90">
        <f t="shared" si="55"/>
        <v>0</v>
      </c>
      <c r="H279" s="88" t="str">
        <f t="shared" si="56"/>
        <v/>
      </c>
      <c r="I279" s="88" t="str">
        <f t="shared" si="57"/>
        <v/>
      </c>
      <c r="J279" s="88" t="str">
        <f t="shared" si="58"/>
        <v/>
      </c>
      <c r="K279" s="88" t="str">
        <f t="shared" si="59"/>
        <v/>
      </c>
      <c r="L279" s="88" t="str">
        <f t="shared" si="60"/>
        <v/>
      </c>
      <c r="M279" s="88" t="str">
        <f t="shared" si="61"/>
        <v/>
      </c>
      <c r="N279" s="88" t="str">
        <f t="shared" si="65"/>
        <v/>
      </c>
      <c r="O279" s="88" t="str">
        <f t="shared" si="62"/>
        <v/>
      </c>
      <c r="P279" s="88" t="str">
        <f t="shared" si="66"/>
        <v/>
      </c>
      <c r="Q279" s="88" t="str">
        <f t="shared" si="67"/>
        <v/>
      </c>
      <c r="R279" s="88" t="str">
        <f t="shared" si="63"/>
        <v/>
      </c>
      <c r="S279" s="88" t="str">
        <f t="shared" si="64"/>
        <v/>
      </c>
    </row>
    <row r="280" spans="1:19" ht="23.25" x14ac:dyDescent="0.5">
      <c r="A280" s="32">
        <v>277</v>
      </c>
      <c r="B280" s="132"/>
      <c r="C280" s="132"/>
      <c r="G280" s="90">
        <f t="shared" si="55"/>
        <v>0</v>
      </c>
      <c r="H280" s="88" t="str">
        <f t="shared" si="56"/>
        <v/>
      </c>
      <c r="I280" s="88" t="str">
        <f t="shared" si="57"/>
        <v/>
      </c>
      <c r="J280" s="88" t="str">
        <f t="shared" si="58"/>
        <v/>
      </c>
      <c r="K280" s="88" t="str">
        <f t="shared" si="59"/>
        <v/>
      </c>
      <c r="L280" s="88" t="str">
        <f t="shared" si="60"/>
        <v/>
      </c>
      <c r="M280" s="88" t="str">
        <f t="shared" si="61"/>
        <v/>
      </c>
      <c r="N280" s="88" t="str">
        <f t="shared" si="65"/>
        <v/>
      </c>
      <c r="O280" s="88" t="str">
        <f t="shared" si="62"/>
        <v/>
      </c>
      <c r="P280" s="88" t="str">
        <f t="shared" si="66"/>
        <v/>
      </c>
      <c r="Q280" s="88" t="str">
        <f t="shared" si="67"/>
        <v/>
      </c>
      <c r="R280" s="88" t="str">
        <f t="shared" si="63"/>
        <v/>
      </c>
      <c r="S280" s="88" t="str">
        <f t="shared" si="64"/>
        <v/>
      </c>
    </row>
    <row r="281" spans="1:19" ht="23.25" x14ac:dyDescent="0.5">
      <c r="A281" s="32">
        <v>278</v>
      </c>
      <c r="B281" s="132"/>
      <c r="C281" s="132"/>
      <c r="G281" s="90">
        <f t="shared" si="55"/>
        <v>0</v>
      </c>
      <c r="H281" s="88" t="str">
        <f t="shared" si="56"/>
        <v/>
      </c>
      <c r="I281" s="88" t="str">
        <f t="shared" si="57"/>
        <v/>
      </c>
      <c r="J281" s="88" t="str">
        <f t="shared" si="58"/>
        <v/>
      </c>
      <c r="K281" s="88" t="str">
        <f t="shared" si="59"/>
        <v/>
      </c>
      <c r="L281" s="88" t="str">
        <f t="shared" si="60"/>
        <v/>
      </c>
      <c r="M281" s="88" t="str">
        <f t="shared" si="61"/>
        <v/>
      </c>
      <c r="N281" s="88" t="str">
        <f t="shared" si="65"/>
        <v/>
      </c>
      <c r="O281" s="88" t="str">
        <f t="shared" si="62"/>
        <v/>
      </c>
      <c r="P281" s="88" t="str">
        <f t="shared" si="66"/>
        <v/>
      </c>
      <c r="Q281" s="88" t="str">
        <f t="shared" si="67"/>
        <v/>
      </c>
      <c r="R281" s="88" t="str">
        <f t="shared" si="63"/>
        <v/>
      </c>
      <c r="S281" s="88" t="str">
        <f t="shared" si="64"/>
        <v/>
      </c>
    </row>
    <row r="282" spans="1:19" ht="23.25" x14ac:dyDescent="0.5">
      <c r="A282" s="32">
        <v>279</v>
      </c>
      <c r="B282" s="132"/>
      <c r="C282" s="132"/>
      <c r="G282" s="90">
        <f t="shared" si="55"/>
        <v>0</v>
      </c>
      <c r="H282" s="88" t="str">
        <f t="shared" si="56"/>
        <v/>
      </c>
      <c r="I282" s="88" t="str">
        <f t="shared" si="57"/>
        <v/>
      </c>
      <c r="J282" s="88" t="str">
        <f t="shared" si="58"/>
        <v/>
      </c>
      <c r="K282" s="88" t="str">
        <f t="shared" si="59"/>
        <v/>
      </c>
      <c r="L282" s="88" t="str">
        <f t="shared" si="60"/>
        <v/>
      </c>
      <c r="M282" s="88" t="str">
        <f t="shared" si="61"/>
        <v/>
      </c>
      <c r="N282" s="88" t="str">
        <f t="shared" si="65"/>
        <v/>
      </c>
      <c r="O282" s="88" t="str">
        <f t="shared" si="62"/>
        <v/>
      </c>
      <c r="P282" s="88" t="str">
        <f t="shared" si="66"/>
        <v/>
      </c>
      <c r="Q282" s="88" t="str">
        <f t="shared" si="67"/>
        <v/>
      </c>
      <c r="R282" s="88" t="str">
        <f t="shared" si="63"/>
        <v/>
      </c>
      <c r="S282" s="88" t="str">
        <f t="shared" si="64"/>
        <v/>
      </c>
    </row>
    <row r="283" spans="1:19" ht="23.25" x14ac:dyDescent="0.5">
      <c r="A283" s="32">
        <v>280</v>
      </c>
      <c r="B283" s="132"/>
      <c r="C283" s="132"/>
      <c r="G283" s="90">
        <f t="shared" si="55"/>
        <v>0</v>
      </c>
      <c r="H283" s="88" t="str">
        <f t="shared" si="56"/>
        <v/>
      </c>
      <c r="I283" s="88" t="str">
        <f t="shared" si="57"/>
        <v/>
      </c>
      <c r="J283" s="88" t="str">
        <f t="shared" si="58"/>
        <v/>
      </c>
      <c r="K283" s="88" t="str">
        <f t="shared" si="59"/>
        <v/>
      </c>
      <c r="L283" s="88" t="str">
        <f t="shared" si="60"/>
        <v/>
      </c>
      <c r="M283" s="88" t="str">
        <f t="shared" si="61"/>
        <v/>
      </c>
      <c r="N283" s="88" t="str">
        <f t="shared" si="65"/>
        <v/>
      </c>
      <c r="O283" s="88" t="str">
        <f t="shared" si="62"/>
        <v/>
      </c>
      <c r="P283" s="88" t="str">
        <f t="shared" si="66"/>
        <v/>
      </c>
      <c r="Q283" s="88" t="str">
        <f t="shared" si="67"/>
        <v/>
      </c>
      <c r="R283" s="88" t="str">
        <f t="shared" si="63"/>
        <v/>
      </c>
      <c r="S283" s="88" t="str">
        <f t="shared" si="64"/>
        <v/>
      </c>
    </row>
    <row r="284" spans="1:19" ht="23.25" x14ac:dyDescent="0.5">
      <c r="A284" s="32">
        <v>281</v>
      </c>
      <c r="B284" s="132"/>
      <c r="C284" s="132"/>
      <c r="G284" s="90">
        <f t="shared" si="55"/>
        <v>0</v>
      </c>
      <c r="H284" s="88" t="str">
        <f t="shared" si="56"/>
        <v/>
      </c>
      <c r="I284" s="88" t="str">
        <f t="shared" si="57"/>
        <v/>
      </c>
      <c r="J284" s="88" t="str">
        <f t="shared" si="58"/>
        <v/>
      </c>
      <c r="K284" s="88" t="str">
        <f t="shared" si="59"/>
        <v/>
      </c>
      <c r="L284" s="88" t="str">
        <f t="shared" si="60"/>
        <v/>
      </c>
      <c r="M284" s="88" t="str">
        <f t="shared" si="61"/>
        <v/>
      </c>
      <c r="N284" s="88" t="str">
        <f t="shared" si="65"/>
        <v/>
      </c>
      <c r="O284" s="88" t="str">
        <f t="shared" si="62"/>
        <v/>
      </c>
      <c r="P284" s="88" t="str">
        <f t="shared" si="66"/>
        <v/>
      </c>
      <c r="Q284" s="88" t="str">
        <f t="shared" si="67"/>
        <v/>
      </c>
      <c r="R284" s="88" t="str">
        <f t="shared" si="63"/>
        <v/>
      </c>
      <c r="S284" s="88" t="str">
        <f t="shared" si="64"/>
        <v/>
      </c>
    </row>
    <row r="285" spans="1:19" ht="23.25" x14ac:dyDescent="0.5">
      <c r="A285" s="32">
        <v>282</v>
      </c>
      <c r="B285" s="132"/>
      <c r="C285" s="132"/>
      <c r="G285" s="90">
        <f t="shared" si="55"/>
        <v>0</v>
      </c>
      <c r="H285" s="88" t="str">
        <f t="shared" si="56"/>
        <v/>
      </c>
      <c r="I285" s="88" t="str">
        <f t="shared" si="57"/>
        <v/>
      </c>
      <c r="J285" s="88" t="str">
        <f t="shared" si="58"/>
        <v/>
      </c>
      <c r="K285" s="88" t="str">
        <f t="shared" si="59"/>
        <v/>
      </c>
      <c r="L285" s="88" t="str">
        <f t="shared" si="60"/>
        <v/>
      </c>
      <c r="M285" s="88" t="str">
        <f t="shared" si="61"/>
        <v/>
      </c>
      <c r="N285" s="88" t="str">
        <f t="shared" si="65"/>
        <v/>
      </c>
      <c r="O285" s="88" t="str">
        <f t="shared" si="62"/>
        <v/>
      </c>
      <c r="P285" s="88" t="str">
        <f t="shared" si="66"/>
        <v/>
      </c>
      <c r="Q285" s="88" t="str">
        <f t="shared" si="67"/>
        <v/>
      </c>
      <c r="R285" s="88" t="str">
        <f t="shared" si="63"/>
        <v/>
      </c>
      <c r="S285" s="88" t="str">
        <f t="shared" si="64"/>
        <v/>
      </c>
    </row>
    <row r="286" spans="1:19" ht="23.25" x14ac:dyDescent="0.5">
      <c r="A286" s="32">
        <v>283</v>
      </c>
      <c r="B286" s="132"/>
      <c r="C286" s="132"/>
      <c r="G286" s="90">
        <f t="shared" si="55"/>
        <v>0</v>
      </c>
      <c r="H286" s="88" t="str">
        <f t="shared" si="56"/>
        <v/>
      </c>
      <c r="I286" s="88" t="str">
        <f t="shared" si="57"/>
        <v/>
      </c>
      <c r="J286" s="88" t="str">
        <f t="shared" si="58"/>
        <v/>
      </c>
      <c r="K286" s="88" t="str">
        <f t="shared" si="59"/>
        <v/>
      </c>
      <c r="L286" s="88" t="str">
        <f t="shared" si="60"/>
        <v/>
      </c>
      <c r="M286" s="88" t="str">
        <f t="shared" si="61"/>
        <v/>
      </c>
      <c r="N286" s="88" t="str">
        <f t="shared" si="65"/>
        <v/>
      </c>
      <c r="O286" s="88" t="str">
        <f t="shared" si="62"/>
        <v/>
      </c>
      <c r="P286" s="88" t="str">
        <f t="shared" si="66"/>
        <v/>
      </c>
      <c r="Q286" s="88" t="str">
        <f t="shared" si="67"/>
        <v/>
      </c>
      <c r="R286" s="88" t="str">
        <f t="shared" si="63"/>
        <v/>
      </c>
      <c r="S286" s="88" t="str">
        <f t="shared" si="64"/>
        <v/>
      </c>
    </row>
    <row r="287" spans="1:19" ht="23.25" x14ac:dyDescent="0.5">
      <c r="A287" s="32">
        <v>284</v>
      </c>
      <c r="B287" s="132"/>
      <c r="C287" s="132"/>
      <c r="G287" s="90">
        <f t="shared" si="55"/>
        <v>0</v>
      </c>
      <c r="H287" s="88" t="str">
        <f t="shared" si="56"/>
        <v/>
      </c>
      <c r="I287" s="88" t="str">
        <f t="shared" si="57"/>
        <v/>
      </c>
      <c r="J287" s="88" t="str">
        <f t="shared" si="58"/>
        <v/>
      </c>
      <c r="K287" s="88" t="str">
        <f t="shared" si="59"/>
        <v/>
      </c>
      <c r="L287" s="88" t="str">
        <f t="shared" si="60"/>
        <v/>
      </c>
      <c r="M287" s="88" t="str">
        <f t="shared" si="61"/>
        <v/>
      </c>
      <c r="N287" s="88" t="str">
        <f t="shared" si="65"/>
        <v/>
      </c>
      <c r="O287" s="88" t="str">
        <f t="shared" si="62"/>
        <v/>
      </c>
      <c r="P287" s="88" t="str">
        <f t="shared" si="66"/>
        <v/>
      </c>
      <c r="Q287" s="88" t="str">
        <f t="shared" si="67"/>
        <v/>
      </c>
      <c r="R287" s="88" t="str">
        <f t="shared" si="63"/>
        <v/>
      </c>
      <c r="S287" s="88" t="str">
        <f t="shared" si="64"/>
        <v/>
      </c>
    </row>
    <row r="288" spans="1:19" ht="23.25" x14ac:dyDescent="0.5">
      <c r="A288" s="32">
        <v>285</v>
      </c>
      <c r="B288" s="132"/>
      <c r="C288" s="132"/>
      <c r="G288" s="90">
        <f t="shared" si="55"/>
        <v>0</v>
      </c>
      <c r="H288" s="88" t="str">
        <f t="shared" si="56"/>
        <v/>
      </c>
      <c r="I288" s="88" t="str">
        <f t="shared" si="57"/>
        <v/>
      </c>
      <c r="J288" s="88" t="str">
        <f t="shared" si="58"/>
        <v/>
      </c>
      <c r="K288" s="88" t="str">
        <f t="shared" si="59"/>
        <v/>
      </c>
      <c r="L288" s="88" t="str">
        <f t="shared" si="60"/>
        <v/>
      </c>
      <c r="M288" s="88" t="str">
        <f t="shared" si="61"/>
        <v/>
      </c>
      <c r="N288" s="88" t="str">
        <f t="shared" si="65"/>
        <v/>
      </c>
      <c r="O288" s="88" t="str">
        <f t="shared" si="62"/>
        <v/>
      </c>
      <c r="P288" s="88" t="str">
        <f t="shared" si="66"/>
        <v/>
      </c>
      <c r="Q288" s="88" t="str">
        <f t="shared" si="67"/>
        <v/>
      </c>
      <c r="R288" s="88" t="str">
        <f t="shared" si="63"/>
        <v/>
      </c>
      <c r="S288" s="88" t="str">
        <f t="shared" si="64"/>
        <v/>
      </c>
    </row>
    <row r="289" spans="1:19" ht="23.25" x14ac:dyDescent="0.5">
      <c r="A289" s="32">
        <v>286</v>
      </c>
      <c r="B289" s="132"/>
      <c r="C289" s="132"/>
      <c r="G289" s="90">
        <f t="shared" si="55"/>
        <v>0</v>
      </c>
      <c r="H289" s="88" t="str">
        <f t="shared" si="56"/>
        <v/>
      </c>
      <c r="I289" s="88" t="str">
        <f t="shared" si="57"/>
        <v/>
      </c>
      <c r="J289" s="88" t="str">
        <f t="shared" si="58"/>
        <v/>
      </c>
      <c r="K289" s="88" t="str">
        <f t="shared" si="59"/>
        <v/>
      </c>
      <c r="L289" s="88" t="str">
        <f t="shared" si="60"/>
        <v/>
      </c>
      <c r="M289" s="88" t="str">
        <f t="shared" si="61"/>
        <v/>
      </c>
      <c r="N289" s="88" t="str">
        <f t="shared" si="65"/>
        <v/>
      </c>
      <c r="O289" s="88" t="str">
        <f t="shared" si="62"/>
        <v/>
      </c>
      <c r="P289" s="88" t="str">
        <f t="shared" si="66"/>
        <v/>
      </c>
      <c r="Q289" s="88" t="str">
        <f t="shared" si="67"/>
        <v/>
      </c>
      <c r="R289" s="88" t="str">
        <f t="shared" si="63"/>
        <v/>
      </c>
      <c r="S289" s="88" t="str">
        <f t="shared" si="64"/>
        <v/>
      </c>
    </row>
    <row r="290" spans="1:19" ht="23.25" x14ac:dyDescent="0.5">
      <c r="A290" s="32">
        <v>287</v>
      </c>
      <c r="B290" s="132"/>
      <c r="C290" s="132"/>
      <c r="G290" s="90">
        <f t="shared" si="55"/>
        <v>0</v>
      </c>
      <c r="H290" s="88" t="str">
        <f t="shared" si="56"/>
        <v/>
      </c>
      <c r="I290" s="88" t="str">
        <f t="shared" si="57"/>
        <v/>
      </c>
      <c r="J290" s="88" t="str">
        <f t="shared" si="58"/>
        <v/>
      </c>
      <c r="K290" s="88" t="str">
        <f t="shared" si="59"/>
        <v/>
      </c>
      <c r="L290" s="88" t="str">
        <f t="shared" si="60"/>
        <v/>
      </c>
      <c r="M290" s="88" t="str">
        <f t="shared" si="61"/>
        <v/>
      </c>
      <c r="N290" s="88" t="str">
        <f t="shared" si="65"/>
        <v/>
      </c>
      <c r="O290" s="88" t="str">
        <f t="shared" si="62"/>
        <v/>
      </c>
      <c r="P290" s="88" t="str">
        <f t="shared" si="66"/>
        <v/>
      </c>
      <c r="Q290" s="88" t="str">
        <f t="shared" si="67"/>
        <v/>
      </c>
      <c r="R290" s="88" t="str">
        <f t="shared" si="63"/>
        <v/>
      </c>
      <c r="S290" s="88" t="str">
        <f t="shared" si="64"/>
        <v/>
      </c>
    </row>
    <row r="291" spans="1:19" ht="23.25" x14ac:dyDescent="0.5">
      <c r="A291" s="32">
        <v>288</v>
      </c>
      <c r="B291" s="132"/>
      <c r="C291" s="132"/>
      <c r="G291" s="90">
        <f t="shared" si="55"/>
        <v>0</v>
      </c>
      <c r="H291" s="88" t="str">
        <f t="shared" si="56"/>
        <v/>
      </c>
      <c r="I291" s="88" t="str">
        <f t="shared" si="57"/>
        <v/>
      </c>
      <c r="J291" s="88" t="str">
        <f t="shared" si="58"/>
        <v/>
      </c>
      <c r="K291" s="88" t="str">
        <f t="shared" si="59"/>
        <v/>
      </c>
      <c r="L291" s="88" t="str">
        <f t="shared" si="60"/>
        <v/>
      </c>
      <c r="M291" s="88" t="str">
        <f t="shared" si="61"/>
        <v/>
      </c>
      <c r="N291" s="88" t="str">
        <f t="shared" si="65"/>
        <v/>
      </c>
      <c r="O291" s="88" t="str">
        <f t="shared" si="62"/>
        <v/>
      </c>
      <c r="P291" s="88" t="str">
        <f t="shared" si="66"/>
        <v/>
      </c>
      <c r="Q291" s="88" t="str">
        <f t="shared" si="67"/>
        <v/>
      </c>
      <c r="R291" s="88" t="str">
        <f t="shared" si="63"/>
        <v/>
      </c>
      <c r="S291" s="88" t="str">
        <f t="shared" si="64"/>
        <v/>
      </c>
    </row>
    <row r="292" spans="1:19" ht="23.25" x14ac:dyDescent="0.5">
      <c r="A292" s="32">
        <v>289</v>
      </c>
      <c r="B292" s="132"/>
      <c r="C292" s="132"/>
      <c r="G292" s="90">
        <f t="shared" si="55"/>
        <v>0</v>
      </c>
      <c r="H292" s="88" t="str">
        <f t="shared" si="56"/>
        <v/>
      </c>
      <c r="I292" s="88" t="str">
        <f t="shared" si="57"/>
        <v/>
      </c>
      <c r="J292" s="88" t="str">
        <f t="shared" si="58"/>
        <v/>
      </c>
      <c r="K292" s="88" t="str">
        <f t="shared" si="59"/>
        <v/>
      </c>
      <c r="L292" s="88" t="str">
        <f t="shared" si="60"/>
        <v/>
      </c>
      <c r="M292" s="88" t="str">
        <f t="shared" si="61"/>
        <v/>
      </c>
      <c r="N292" s="88" t="str">
        <f t="shared" si="65"/>
        <v/>
      </c>
      <c r="O292" s="88" t="str">
        <f t="shared" si="62"/>
        <v/>
      </c>
      <c r="P292" s="88" t="str">
        <f t="shared" si="66"/>
        <v/>
      </c>
      <c r="Q292" s="88" t="str">
        <f t="shared" si="67"/>
        <v/>
      </c>
      <c r="R292" s="88" t="str">
        <f t="shared" si="63"/>
        <v/>
      </c>
      <c r="S292" s="88" t="str">
        <f t="shared" si="64"/>
        <v/>
      </c>
    </row>
    <row r="293" spans="1:19" ht="23.25" x14ac:dyDescent="0.5">
      <c r="A293" s="32">
        <v>290</v>
      </c>
      <c r="B293" s="132"/>
      <c r="C293" s="132"/>
      <c r="G293" s="90">
        <f t="shared" si="55"/>
        <v>0</v>
      </c>
      <c r="H293" s="88" t="str">
        <f t="shared" si="56"/>
        <v/>
      </c>
      <c r="I293" s="88" t="str">
        <f t="shared" si="57"/>
        <v/>
      </c>
      <c r="J293" s="88" t="str">
        <f t="shared" si="58"/>
        <v/>
      </c>
      <c r="K293" s="88" t="str">
        <f t="shared" si="59"/>
        <v/>
      </c>
      <c r="L293" s="88" t="str">
        <f t="shared" si="60"/>
        <v/>
      </c>
      <c r="M293" s="88" t="str">
        <f t="shared" si="61"/>
        <v/>
      </c>
      <c r="N293" s="88" t="str">
        <f t="shared" si="65"/>
        <v/>
      </c>
      <c r="O293" s="88" t="str">
        <f t="shared" si="62"/>
        <v/>
      </c>
      <c r="P293" s="88" t="str">
        <f t="shared" si="66"/>
        <v/>
      </c>
      <c r="Q293" s="88" t="str">
        <f t="shared" si="67"/>
        <v/>
      </c>
      <c r="R293" s="88" t="str">
        <f t="shared" si="63"/>
        <v/>
      </c>
      <c r="S293" s="88" t="str">
        <f t="shared" si="64"/>
        <v/>
      </c>
    </row>
    <row r="294" spans="1:19" ht="23.25" x14ac:dyDescent="0.5">
      <c r="A294" s="32">
        <v>291</v>
      </c>
      <c r="B294" s="132"/>
      <c r="C294" s="132"/>
      <c r="G294" s="90">
        <f t="shared" si="55"/>
        <v>0</v>
      </c>
      <c r="H294" s="88" t="str">
        <f t="shared" si="56"/>
        <v/>
      </c>
      <c r="I294" s="88" t="str">
        <f t="shared" si="57"/>
        <v/>
      </c>
      <c r="J294" s="88" t="str">
        <f t="shared" si="58"/>
        <v/>
      </c>
      <c r="K294" s="88" t="str">
        <f t="shared" si="59"/>
        <v/>
      </c>
      <c r="L294" s="88" t="str">
        <f t="shared" si="60"/>
        <v/>
      </c>
      <c r="M294" s="88" t="str">
        <f t="shared" si="61"/>
        <v/>
      </c>
      <c r="N294" s="88" t="str">
        <f t="shared" si="65"/>
        <v/>
      </c>
      <c r="O294" s="88" t="str">
        <f t="shared" si="62"/>
        <v/>
      </c>
      <c r="P294" s="88" t="str">
        <f t="shared" si="66"/>
        <v/>
      </c>
      <c r="Q294" s="88" t="str">
        <f t="shared" si="67"/>
        <v/>
      </c>
      <c r="R294" s="88" t="str">
        <f t="shared" si="63"/>
        <v/>
      </c>
      <c r="S294" s="88" t="str">
        <f t="shared" si="64"/>
        <v/>
      </c>
    </row>
    <row r="295" spans="1:19" ht="23.25" x14ac:dyDescent="0.5">
      <c r="A295" s="32">
        <v>292</v>
      </c>
      <c r="B295" s="132"/>
      <c r="C295" s="132"/>
      <c r="G295" s="90">
        <f t="shared" si="55"/>
        <v>0</v>
      </c>
      <c r="H295" s="88" t="str">
        <f t="shared" si="56"/>
        <v/>
      </c>
      <c r="I295" s="88" t="str">
        <f t="shared" si="57"/>
        <v/>
      </c>
      <c r="J295" s="88" t="str">
        <f t="shared" si="58"/>
        <v/>
      </c>
      <c r="K295" s="88" t="str">
        <f t="shared" si="59"/>
        <v/>
      </c>
      <c r="L295" s="88" t="str">
        <f t="shared" si="60"/>
        <v/>
      </c>
      <c r="M295" s="88" t="str">
        <f t="shared" si="61"/>
        <v/>
      </c>
      <c r="N295" s="88" t="str">
        <f t="shared" si="65"/>
        <v/>
      </c>
      <c r="O295" s="88" t="str">
        <f t="shared" si="62"/>
        <v/>
      </c>
      <c r="P295" s="88" t="str">
        <f t="shared" si="66"/>
        <v/>
      </c>
      <c r="Q295" s="88" t="str">
        <f t="shared" si="67"/>
        <v/>
      </c>
      <c r="R295" s="88" t="str">
        <f t="shared" si="63"/>
        <v/>
      </c>
      <c r="S295" s="88" t="str">
        <f t="shared" si="64"/>
        <v/>
      </c>
    </row>
    <row r="296" spans="1:19" ht="23.25" x14ac:dyDescent="0.5">
      <c r="A296" s="32">
        <v>293</v>
      </c>
      <c r="B296" s="132"/>
      <c r="C296" s="132"/>
      <c r="G296" s="90">
        <f t="shared" si="55"/>
        <v>0</v>
      </c>
      <c r="H296" s="88" t="str">
        <f t="shared" si="56"/>
        <v/>
      </c>
      <c r="I296" s="88" t="str">
        <f t="shared" si="57"/>
        <v/>
      </c>
      <c r="J296" s="88" t="str">
        <f t="shared" si="58"/>
        <v/>
      </c>
      <c r="K296" s="88" t="str">
        <f t="shared" si="59"/>
        <v/>
      </c>
      <c r="L296" s="88" t="str">
        <f t="shared" si="60"/>
        <v/>
      </c>
      <c r="M296" s="88" t="str">
        <f t="shared" si="61"/>
        <v/>
      </c>
      <c r="N296" s="88" t="str">
        <f t="shared" si="65"/>
        <v/>
      </c>
      <c r="O296" s="88" t="str">
        <f t="shared" si="62"/>
        <v/>
      </c>
      <c r="P296" s="88" t="str">
        <f t="shared" si="66"/>
        <v/>
      </c>
      <c r="Q296" s="88" t="str">
        <f t="shared" si="67"/>
        <v/>
      </c>
      <c r="R296" s="88" t="str">
        <f t="shared" si="63"/>
        <v/>
      </c>
      <c r="S296" s="88" t="str">
        <f t="shared" si="64"/>
        <v/>
      </c>
    </row>
    <row r="297" spans="1:19" ht="23.25" x14ac:dyDescent="0.5">
      <c r="A297" s="32">
        <v>294</v>
      </c>
      <c r="B297" s="132"/>
      <c r="C297" s="132"/>
      <c r="G297" s="90">
        <f t="shared" si="55"/>
        <v>0</v>
      </c>
      <c r="H297" s="88" t="str">
        <f t="shared" si="56"/>
        <v/>
      </c>
      <c r="I297" s="88" t="str">
        <f t="shared" si="57"/>
        <v/>
      </c>
      <c r="J297" s="88" t="str">
        <f t="shared" si="58"/>
        <v/>
      </c>
      <c r="K297" s="88" t="str">
        <f t="shared" si="59"/>
        <v/>
      </c>
      <c r="L297" s="88" t="str">
        <f t="shared" si="60"/>
        <v/>
      </c>
      <c r="M297" s="88" t="str">
        <f t="shared" si="61"/>
        <v/>
      </c>
      <c r="N297" s="88" t="str">
        <f t="shared" si="65"/>
        <v/>
      </c>
      <c r="O297" s="88" t="str">
        <f t="shared" si="62"/>
        <v/>
      </c>
      <c r="P297" s="88" t="str">
        <f t="shared" si="66"/>
        <v/>
      </c>
      <c r="Q297" s="88" t="str">
        <f t="shared" si="67"/>
        <v/>
      </c>
      <c r="R297" s="88" t="str">
        <f t="shared" si="63"/>
        <v/>
      </c>
      <c r="S297" s="88" t="str">
        <f t="shared" si="64"/>
        <v/>
      </c>
    </row>
    <row r="298" spans="1:19" ht="23.25" x14ac:dyDescent="0.5">
      <c r="A298" s="32">
        <v>295</v>
      </c>
      <c r="B298" s="132"/>
      <c r="C298" s="132"/>
      <c r="G298" s="90">
        <f t="shared" si="55"/>
        <v>0</v>
      </c>
      <c r="H298" s="88" t="str">
        <f t="shared" si="56"/>
        <v/>
      </c>
      <c r="I298" s="88" t="str">
        <f t="shared" si="57"/>
        <v/>
      </c>
      <c r="J298" s="88" t="str">
        <f t="shared" si="58"/>
        <v/>
      </c>
      <c r="K298" s="88" t="str">
        <f t="shared" si="59"/>
        <v/>
      </c>
      <c r="L298" s="88" t="str">
        <f t="shared" si="60"/>
        <v/>
      </c>
      <c r="M298" s="88" t="str">
        <f t="shared" si="61"/>
        <v/>
      </c>
      <c r="N298" s="88" t="str">
        <f t="shared" si="65"/>
        <v/>
      </c>
      <c r="O298" s="88" t="str">
        <f t="shared" si="62"/>
        <v/>
      </c>
      <c r="P298" s="88" t="str">
        <f t="shared" si="66"/>
        <v/>
      </c>
      <c r="Q298" s="88" t="str">
        <f t="shared" si="67"/>
        <v/>
      </c>
      <c r="R298" s="88" t="str">
        <f t="shared" si="63"/>
        <v/>
      </c>
      <c r="S298" s="88" t="str">
        <f t="shared" si="64"/>
        <v/>
      </c>
    </row>
    <row r="299" spans="1:19" ht="23.25" x14ac:dyDescent="0.5">
      <c r="A299" s="32">
        <v>296</v>
      </c>
      <c r="B299" s="132"/>
      <c r="C299" s="132"/>
      <c r="G299" s="90">
        <f t="shared" si="55"/>
        <v>0</v>
      </c>
      <c r="H299" s="88" t="str">
        <f t="shared" si="56"/>
        <v/>
      </c>
      <c r="I299" s="88" t="str">
        <f t="shared" si="57"/>
        <v/>
      </c>
      <c r="J299" s="88" t="str">
        <f t="shared" si="58"/>
        <v/>
      </c>
      <c r="K299" s="88" t="str">
        <f t="shared" si="59"/>
        <v/>
      </c>
      <c r="L299" s="88" t="str">
        <f t="shared" si="60"/>
        <v/>
      </c>
      <c r="M299" s="88" t="str">
        <f t="shared" si="61"/>
        <v/>
      </c>
      <c r="N299" s="88" t="str">
        <f t="shared" si="65"/>
        <v/>
      </c>
      <c r="O299" s="88" t="str">
        <f t="shared" si="62"/>
        <v/>
      </c>
      <c r="P299" s="88" t="str">
        <f t="shared" si="66"/>
        <v/>
      </c>
      <c r="Q299" s="88" t="str">
        <f t="shared" si="67"/>
        <v/>
      </c>
      <c r="R299" s="88" t="str">
        <f t="shared" si="63"/>
        <v/>
      </c>
      <c r="S299" s="88" t="str">
        <f t="shared" si="64"/>
        <v/>
      </c>
    </row>
    <row r="300" spans="1:19" ht="23.25" x14ac:dyDescent="0.5">
      <c r="A300" s="32">
        <v>297</v>
      </c>
      <c r="B300" s="132"/>
      <c r="C300" s="132"/>
      <c r="G300" s="90">
        <f t="shared" si="55"/>
        <v>0</v>
      </c>
      <c r="H300" s="88" t="str">
        <f t="shared" si="56"/>
        <v/>
      </c>
      <c r="I300" s="88" t="str">
        <f t="shared" si="57"/>
        <v/>
      </c>
      <c r="J300" s="88" t="str">
        <f t="shared" si="58"/>
        <v/>
      </c>
      <c r="K300" s="88" t="str">
        <f t="shared" si="59"/>
        <v/>
      </c>
      <c r="L300" s="88" t="str">
        <f t="shared" si="60"/>
        <v/>
      </c>
      <c r="M300" s="88" t="str">
        <f t="shared" si="61"/>
        <v/>
      </c>
      <c r="N300" s="88" t="str">
        <f t="shared" si="65"/>
        <v/>
      </c>
      <c r="O300" s="88" t="str">
        <f t="shared" si="62"/>
        <v/>
      </c>
      <c r="P300" s="88" t="str">
        <f t="shared" si="66"/>
        <v/>
      </c>
      <c r="Q300" s="88" t="str">
        <f t="shared" si="67"/>
        <v/>
      </c>
      <c r="R300" s="88" t="str">
        <f t="shared" si="63"/>
        <v/>
      </c>
      <c r="S300" s="88" t="str">
        <f t="shared" si="64"/>
        <v/>
      </c>
    </row>
    <row r="301" spans="1:19" ht="23.25" x14ac:dyDescent="0.5">
      <c r="A301" s="32">
        <v>298</v>
      </c>
      <c r="B301" s="132"/>
      <c r="C301" s="132"/>
      <c r="G301" s="90">
        <f t="shared" si="55"/>
        <v>0</v>
      </c>
      <c r="H301" s="88" t="str">
        <f t="shared" si="56"/>
        <v/>
      </c>
      <c r="I301" s="88" t="str">
        <f t="shared" si="57"/>
        <v/>
      </c>
      <c r="J301" s="88" t="str">
        <f t="shared" si="58"/>
        <v/>
      </c>
      <c r="K301" s="88" t="str">
        <f t="shared" si="59"/>
        <v/>
      </c>
      <c r="L301" s="88" t="str">
        <f t="shared" si="60"/>
        <v/>
      </c>
      <c r="M301" s="88" t="str">
        <f t="shared" si="61"/>
        <v/>
      </c>
      <c r="N301" s="88" t="str">
        <f t="shared" si="65"/>
        <v/>
      </c>
      <c r="O301" s="88" t="str">
        <f t="shared" si="62"/>
        <v/>
      </c>
      <c r="P301" s="88" t="str">
        <f t="shared" si="66"/>
        <v/>
      </c>
      <c r="Q301" s="88" t="str">
        <f t="shared" si="67"/>
        <v/>
      </c>
      <c r="R301" s="88" t="str">
        <f t="shared" si="63"/>
        <v/>
      </c>
      <c r="S301" s="88" t="str">
        <f t="shared" si="64"/>
        <v/>
      </c>
    </row>
    <row r="302" spans="1:19" ht="23.25" x14ac:dyDescent="0.5">
      <c r="A302" s="32">
        <v>299</v>
      </c>
      <c r="B302" s="132"/>
      <c r="C302" s="132"/>
      <c r="G302" s="90">
        <f t="shared" si="55"/>
        <v>0</v>
      </c>
      <c r="H302" s="88" t="str">
        <f t="shared" si="56"/>
        <v/>
      </c>
      <c r="I302" s="88" t="str">
        <f t="shared" si="57"/>
        <v/>
      </c>
      <c r="J302" s="88" t="str">
        <f t="shared" si="58"/>
        <v/>
      </c>
      <c r="K302" s="88" t="str">
        <f t="shared" si="59"/>
        <v/>
      </c>
      <c r="L302" s="88" t="str">
        <f t="shared" si="60"/>
        <v/>
      </c>
      <c r="M302" s="88" t="str">
        <f t="shared" si="61"/>
        <v/>
      </c>
      <c r="N302" s="88" t="str">
        <f t="shared" si="65"/>
        <v/>
      </c>
      <c r="O302" s="88" t="str">
        <f t="shared" si="62"/>
        <v/>
      </c>
      <c r="P302" s="88" t="str">
        <f t="shared" si="66"/>
        <v/>
      </c>
      <c r="Q302" s="88" t="str">
        <f t="shared" si="67"/>
        <v/>
      </c>
      <c r="R302" s="88" t="str">
        <f t="shared" si="63"/>
        <v/>
      </c>
      <c r="S302" s="88" t="str">
        <f t="shared" si="64"/>
        <v/>
      </c>
    </row>
    <row r="303" spans="1:19" ht="23.25" x14ac:dyDescent="0.5">
      <c r="A303" s="32">
        <v>300</v>
      </c>
      <c r="B303" s="132"/>
      <c r="C303" s="132"/>
      <c r="G303" s="90">
        <f t="shared" si="55"/>
        <v>0</v>
      </c>
      <c r="H303" s="88" t="str">
        <f t="shared" si="56"/>
        <v/>
      </c>
      <c r="I303" s="88" t="str">
        <f t="shared" si="57"/>
        <v/>
      </c>
      <c r="J303" s="88" t="str">
        <f t="shared" si="58"/>
        <v/>
      </c>
      <c r="K303" s="88" t="str">
        <f t="shared" si="59"/>
        <v/>
      </c>
      <c r="L303" s="88" t="str">
        <f t="shared" si="60"/>
        <v/>
      </c>
      <c r="M303" s="88" t="str">
        <f t="shared" si="61"/>
        <v/>
      </c>
      <c r="N303" s="88" t="str">
        <f t="shared" si="65"/>
        <v/>
      </c>
      <c r="O303" s="88" t="str">
        <f t="shared" si="62"/>
        <v/>
      </c>
      <c r="P303" s="88" t="str">
        <f t="shared" si="66"/>
        <v/>
      </c>
      <c r="Q303" s="88" t="str">
        <f t="shared" si="67"/>
        <v/>
      </c>
      <c r="R303" s="88" t="str">
        <f t="shared" si="63"/>
        <v/>
      </c>
      <c r="S303" s="88" t="str">
        <f t="shared" si="64"/>
        <v/>
      </c>
    </row>
    <row r="304" spans="1:19" ht="23.25" x14ac:dyDescent="0.5">
      <c r="A304" s="32">
        <v>301</v>
      </c>
      <c r="B304" s="132"/>
      <c r="C304" s="132"/>
      <c r="G304" s="90">
        <f t="shared" si="55"/>
        <v>0</v>
      </c>
      <c r="H304" s="88" t="str">
        <f t="shared" si="56"/>
        <v/>
      </c>
      <c r="I304" s="88" t="str">
        <f t="shared" si="57"/>
        <v/>
      </c>
      <c r="J304" s="88" t="str">
        <f t="shared" si="58"/>
        <v/>
      </c>
      <c r="K304" s="88" t="str">
        <f t="shared" si="59"/>
        <v/>
      </c>
      <c r="L304" s="88" t="str">
        <f t="shared" si="60"/>
        <v/>
      </c>
      <c r="M304" s="88" t="str">
        <f t="shared" si="61"/>
        <v/>
      </c>
      <c r="N304" s="88" t="str">
        <f t="shared" si="65"/>
        <v/>
      </c>
      <c r="O304" s="88" t="str">
        <f t="shared" si="62"/>
        <v/>
      </c>
      <c r="P304" s="88" t="str">
        <f t="shared" si="66"/>
        <v/>
      </c>
      <c r="Q304" s="88" t="str">
        <f t="shared" si="67"/>
        <v/>
      </c>
      <c r="R304" s="88" t="str">
        <f t="shared" si="63"/>
        <v/>
      </c>
      <c r="S304" s="88" t="str">
        <f t="shared" si="64"/>
        <v/>
      </c>
    </row>
    <row r="305" spans="1:19" ht="23.25" x14ac:dyDescent="0.5">
      <c r="A305" s="32">
        <v>302</v>
      </c>
      <c r="B305" s="132"/>
      <c r="C305" s="132"/>
      <c r="G305" s="90">
        <f t="shared" si="55"/>
        <v>0</v>
      </c>
      <c r="H305" s="88" t="str">
        <f t="shared" si="56"/>
        <v/>
      </c>
      <c r="I305" s="88" t="str">
        <f t="shared" si="57"/>
        <v/>
      </c>
      <c r="J305" s="88" t="str">
        <f t="shared" si="58"/>
        <v/>
      </c>
      <c r="K305" s="88" t="str">
        <f t="shared" si="59"/>
        <v/>
      </c>
      <c r="L305" s="88" t="str">
        <f t="shared" si="60"/>
        <v/>
      </c>
      <c r="M305" s="88" t="str">
        <f t="shared" si="61"/>
        <v/>
      </c>
      <c r="N305" s="88" t="str">
        <f t="shared" si="65"/>
        <v/>
      </c>
      <c r="O305" s="88" t="str">
        <f t="shared" si="62"/>
        <v/>
      </c>
      <c r="P305" s="88" t="str">
        <f t="shared" si="66"/>
        <v/>
      </c>
      <c r="Q305" s="88" t="str">
        <f t="shared" si="67"/>
        <v/>
      </c>
      <c r="R305" s="88" t="str">
        <f t="shared" si="63"/>
        <v/>
      </c>
      <c r="S305" s="88" t="str">
        <f t="shared" si="64"/>
        <v/>
      </c>
    </row>
    <row r="306" spans="1:19" ht="23.25" x14ac:dyDescent="0.5">
      <c r="A306" s="32">
        <v>303</v>
      </c>
      <c r="B306" s="132"/>
      <c r="C306" s="132"/>
      <c r="G306" s="90">
        <f t="shared" si="55"/>
        <v>0</v>
      </c>
      <c r="H306" s="88" t="str">
        <f t="shared" si="56"/>
        <v/>
      </c>
      <c r="I306" s="88" t="str">
        <f t="shared" si="57"/>
        <v/>
      </c>
      <c r="J306" s="88" t="str">
        <f t="shared" si="58"/>
        <v/>
      </c>
      <c r="K306" s="88" t="str">
        <f t="shared" si="59"/>
        <v/>
      </c>
      <c r="L306" s="88" t="str">
        <f t="shared" si="60"/>
        <v/>
      </c>
      <c r="M306" s="88" t="str">
        <f t="shared" si="61"/>
        <v/>
      </c>
      <c r="N306" s="88" t="str">
        <f t="shared" si="65"/>
        <v/>
      </c>
      <c r="O306" s="88" t="str">
        <f t="shared" si="62"/>
        <v/>
      </c>
      <c r="P306" s="88" t="str">
        <f t="shared" si="66"/>
        <v/>
      </c>
      <c r="Q306" s="88" t="str">
        <f t="shared" si="67"/>
        <v/>
      </c>
      <c r="R306" s="88" t="str">
        <f t="shared" si="63"/>
        <v/>
      </c>
      <c r="S306" s="88" t="str">
        <f t="shared" si="64"/>
        <v/>
      </c>
    </row>
    <row r="307" spans="1:19" ht="23.25" x14ac:dyDescent="0.5">
      <c r="A307" s="32">
        <v>304</v>
      </c>
      <c r="B307" s="132"/>
      <c r="C307" s="132"/>
      <c r="G307" s="90">
        <f t="shared" si="55"/>
        <v>0</v>
      </c>
      <c r="H307" s="88" t="str">
        <f t="shared" si="56"/>
        <v/>
      </c>
      <c r="I307" s="88" t="str">
        <f t="shared" si="57"/>
        <v/>
      </c>
      <c r="J307" s="88" t="str">
        <f t="shared" si="58"/>
        <v/>
      </c>
      <c r="K307" s="88" t="str">
        <f t="shared" si="59"/>
        <v/>
      </c>
      <c r="L307" s="88" t="str">
        <f t="shared" si="60"/>
        <v/>
      </c>
      <c r="M307" s="88" t="str">
        <f t="shared" si="61"/>
        <v/>
      </c>
      <c r="N307" s="88" t="str">
        <f t="shared" si="65"/>
        <v/>
      </c>
      <c r="O307" s="88" t="str">
        <f t="shared" si="62"/>
        <v/>
      </c>
      <c r="P307" s="88" t="str">
        <f t="shared" si="66"/>
        <v/>
      </c>
      <c r="Q307" s="88" t="str">
        <f t="shared" si="67"/>
        <v/>
      </c>
      <c r="R307" s="88" t="str">
        <f t="shared" si="63"/>
        <v/>
      </c>
      <c r="S307" s="88" t="str">
        <f t="shared" si="64"/>
        <v/>
      </c>
    </row>
    <row r="308" spans="1:19" ht="23.25" x14ac:dyDescent="0.5">
      <c r="A308" s="32">
        <v>305</v>
      </c>
      <c r="B308" s="132"/>
      <c r="C308" s="132"/>
      <c r="G308" s="90">
        <f t="shared" si="55"/>
        <v>0</v>
      </c>
      <c r="H308" s="88" t="str">
        <f t="shared" si="56"/>
        <v/>
      </c>
      <c r="I308" s="88" t="str">
        <f t="shared" si="57"/>
        <v/>
      </c>
      <c r="J308" s="88" t="str">
        <f t="shared" si="58"/>
        <v/>
      </c>
      <c r="K308" s="88" t="str">
        <f t="shared" si="59"/>
        <v/>
      </c>
      <c r="L308" s="88" t="str">
        <f t="shared" si="60"/>
        <v/>
      </c>
      <c r="M308" s="88" t="str">
        <f t="shared" si="61"/>
        <v/>
      </c>
      <c r="N308" s="88" t="str">
        <f t="shared" si="65"/>
        <v/>
      </c>
      <c r="O308" s="88" t="str">
        <f t="shared" si="62"/>
        <v/>
      </c>
      <c r="P308" s="88" t="str">
        <f t="shared" si="66"/>
        <v/>
      </c>
      <c r="Q308" s="88" t="str">
        <f t="shared" si="67"/>
        <v/>
      </c>
      <c r="R308" s="88" t="str">
        <f t="shared" si="63"/>
        <v/>
      </c>
      <c r="S308" s="88" t="str">
        <f t="shared" si="64"/>
        <v/>
      </c>
    </row>
    <row r="309" spans="1:19" ht="23.25" x14ac:dyDescent="0.5">
      <c r="A309" s="32">
        <v>306</v>
      </c>
      <c r="B309" s="132"/>
      <c r="C309" s="132"/>
      <c r="G309" s="90">
        <f t="shared" si="55"/>
        <v>0</v>
      </c>
      <c r="H309" s="88" t="str">
        <f t="shared" si="56"/>
        <v/>
      </c>
      <c r="I309" s="88" t="str">
        <f t="shared" si="57"/>
        <v/>
      </c>
      <c r="J309" s="88" t="str">
        <f t="shared" si="58"/>
        <v/>
      </c>
      <c r="K309" s="88" t="str">
        <f t="shared" si="59"/>
        <v/>
      </c>
      <c r="L309" s="88" t="str">
        <f t="shared" si="60"/>
        <v/>
      </c>
      <c r="M309" s="88" t="str">
        <f t="shared" si="61"/>
        <v/>
      </c>
      <c r="N309" s="88" t="str">
        <f t="shared" si="65"/>
        <v/>
      </c>
      <c r="O309" s="88" t="str">
        <f t="shared" si="62"/>
        <v/>
      </c>
      <c r="P309" s="88" t="str">
        <f t="shared" si="66"/>
        <v/>
      </c>
      <c r="Q309" s="88" t="str">
        <f t="shared" si="67"/>
        <v/>
      </c>
      <c r="R309" s="88" t="str">
        <f t="shared" si="63"/>
        <v/>
      </c>
      <c r="S309" s="88" t="str">
        <f t="shared" si="64"/>
        <v/>
      </c>
    </row>
    <row r="310" spans="1:19" ht="23.25" x14ac:dyDescent="0.5">
      <c r="A310" s="32">
        <v>307</v>
      </c>
      <c r="B310" s="132"/>
      <c r="C310" s="132"/>
      <c r="G310" s="90">
        <f t="shared" si="55"/>
        <v>0</v>
      </c>
      <c r="H310" s="88" t="str">
        <f t="shared" si="56"/>
        <v/>
      </c>
      <c r="I310" s="88" t="str">
        <f t="shared" si="57"/>
        <v/>
      </c>
      <c r="J310" s="88" t="str">
        <f t="shared" si="58"/>
        <v/>
      </c>
      <c r="K310" s="88" t="str">
        <f t="shared" si="59"/>
        <v/>
      </c>
      <c r="L310" s="88" t="str">
        <f t="shared" si="60"/>
        <v/>
      </c>
      <c r="M310" s="88" t="str">
        <f t="shared" si="61"/>
        <v/>
      </c>
      <c r="N310" s="88" t="str">
        <f t="shared" si="65"/>
        <v/>
      </c>
      <c r="O310" s="88" t="str">
        <f t="shared" si="62"/>
        <v/>
      </c>
      <c r="P310" s="88" t="str">
        <f t="shared" si="66"/>
        <v/>
      </c>
      <c r="Q310" s="88" t="str">
        <f t="shared" si="67"/>
        <v/>
      </c>
      <c r="R310" s="88" t="str">
        <f t="shared" si="63"/>
        <v/>
      </c>
      <c r="S310" s="88" t="str">
        <f t="shared" si="64"/>
        <v/>
      </c>
    </row>
    <row r="311" spans="1:19" ht="23.25" x14ac:dyDescent="0.5">
      <c r="A311" s="32">
        <v>308</v>
      </c>
      <c r="B311" s="132"/>
      <c r="C311" s="132"/>
      <c r="G311" s="90">
        <f t="shared" si="55"/>
        <v>0</v>
      </c>
      <c r="H311" s="88" t="str">
        <f t="shared" si="56"/>
        <v/>
      </c>
      <c r="I311" s="88" t="str">
        <f t="shared" si="57"/>
        <v/>
      </c>
      <c r="J311" s="88" t="str">
        <f t="shared" si="58"/>
        <v/>
      </c>
      <c r="K311" s="88" t="str">
        <f t="shared" si="59"/>
        <v/>
      </c>
      <c r="L311" s="88" t="str">
        <f t="shared" si="60"/>
        <v/>
      </c>
      <c r="M311" s="88" t="str">
        <f t="shared" si="61"/>
        <v/>
      </c>
      <c r="N311" s="88" t="str">
        <f t="shared" si="65"/>
        <v/>
      </c>
      <c r="O311" s="88" t="str">
        <f t="shared" si="62"/>
        <v/>
      </c>
      <c r="P311" s="88" t="str">
        <f t="shared" si="66"/>
        <v/>
      </c>
      <c r="Q311" s="88" t="str">
        <f t="shared" si="67"/>
        <v/>
      </c>
      <c r="R311" s="88" t="str">
        <f t="shared" si="63"/>
        <v/>
      </c>
      <c r="S311" s="88" t="str">
        <f t="shared" si="64"/>
        <v/>
      </c>
    </row>
    <row r="312" spans="1:19" ht="23.25" x14ac:dyDescent="0.5">
      <c r="A312" s="32">
        <v>309</v>
      </c>
      <c r="B312" s="132"/>
      <c r="C312" s="132"/>
      <c r="G312" s="90">
        <f t="shared" si="55"/>
        <v>0</v>
      </c>
      <c r="H312" s="88" t="str">
        <f t="shared" si="56"/>
        <v/>
      </c>
      <c r="I312" s="88" t="str">
        <f t="shared" si="57"/>
        <v/>
      </c>
      <c r="J312" s="88" t="str">
        <f t="shared" si="58"/>
        <v/>
      </c>
      <c r="K312" s="88" t="str">
        <f t="shared" si="59"/>
        <v/>
      </c>
      <c r="L312" s="88" t="str">
        <f t="shared" si="60"/>
        <v/>
      </c>
      <c r="M312" s="88" t="str">
        <f t="shared" si="61"/>
        <v/>
      </c>
      <c r="N312" s="88" t="str">
        <f t="shared" si="65"/>
        <v/>
      </c>
      <c r="O312" s="88" t="str">
        <f t="shared" si="62"/>
        <v/>
      </c>
      <c r="P312" s="88" t="str">
        <f t="shared" si="66"/>
        <v/>
      </c>
      <c r="Q312" s="88" t="str">
        <f t="shared" si="67"/>
        <v/>
      </c>
      <c r="R312" s="88" t="str">
        <f t="shared" si="63"/>
        <v/>
      </c>
      <c r="S312" s="88" t="str">
        <f t="shared" si="64"/>
        <v/>
      </c>
    </row>
    <row r="313" spans="1:19" ht="23.25" x14ac:dyDescent="0.5">
      <c r="A313" s="32">
        <v>310</v>
      </c>
      <c r="B313" s="132"/>
      <c r="C313" s="132"/>
      <c r="G313" s="90">
        <f t="shared" si="55"/>
        <v>0</v>
      </c>
      <c r="H313" s="88" t="str">
        <f t="shared" si="56"/>
        <v/>
      </c>
      <c r="I313" s="88" t="str">
        <f t="shared" si="57"/>
        <v/>
      </c>
      <c r="J313" s="88" t="str">
        <f t="shared" si="58"/>
        <v/>
      </c>
      <c r="K313" s="88" t="str">
        <f t="shared" si="59"/>
        <v/>
      </c>
      <c r="L313" s="88" t="str">
        <f t="shared" si="60"/>
        <v/>
      </c>
      <c r="M313" s="88" t="str">
        <f t="shared" si="61"/>
        <v/>
      </c>
      <c r="N313" s="88" t="str">
        <f t="shared" si="65"/>
        <v/>
      </c>
      <c r="O313" s="88" t="str">
        <f t="shared" si="62"/>
        <v/>
      </c>
      <c r="P313" s="88" t="str">
        <f t="shared" si="66"/>
        <v/>
      </c>
      <c r="Q313" s="88" t="str">
        <f t="shared" si="67"/>
        <v/>
      </c>
      <c r="R313" s="88" t="str">
        <f t="shared" si="63"/>
        <v/>
      </c>
      <c r="S313" s="88" t="str">
        <f t="shared" si="64"/>
        <v/>
      </c>
    </row>
    <row r="314" spans="1:19" ht="23.25" x14ac:dyDescent="0.5">
      <c r="A314" s="32">
        <v>311</v>
      </c>
      <c r="B314" s="132"/>
      <c r="C314" s="132"/>
      <c r="G314" s="90">
        <f t="shared" si="55"/>
        <v>0</v>
      </c>
      <c r="H314" s="88" t="str">
        <f t="shared" si="56"/>
        <v/>
      </c>
      <c r="I314" s="88" t="str">
        <f t="shared" si="57"/>
        <v/>
      </c>
      <c r="J314" s="88" t="str">
        <f t="shared" si="58"/>
        <v/>
      </c>
      <c r="K314" s="88" t="str">
        <f t="shared" si="59"/>
        <v/>
      </c>
      <c r="L314" s="88" t="str">
        <f t="shared" si="60"/>
        <v/>
      </c>
      <c r="M314" s="88" t="str">
        <f t="shared" si="61"/>
        <v/>
      </c>
      <c r="N314" s="88" t="str">
        <f t="shared" si="65"/>
        <v/>
      </c>
      <c r="O314" s="88" t="str">
        <f t="shared" si="62"/>
        <v/>
      </c>
      <c r="P314" s="88" t="str">
        <f t="shared" si="66"/>
        <v/>
      </c>
      <c r="Q314" s="88" t="str">
        <f t="shared" si="67"/>
        <v/>
      </c>
      <c r="R314" s="88" t="str">
        <f t="shared" si="63"/>
        <v/>
      </c>
      <c r="S314" s="88" t="str">
        <f t="shared" si="64"/>
        <v/>
      </c>
    </row>
    <row r="315" spans="1:19" ht="23.25" x14ac:dyDescent="0.5">
      <c r="A315" s="32">
        <v>312</v>
      </c>
      <c r="B315" s="132"/>
      <c r="C315" s="132"/>
      <c r="G315" s="90">
        <f t="shared" si="55"/>
        <v>0</v>
      </c>
      <c r="H315" s="88" t="str">
        <f t="shared" si="56"/>
        <v/>
      </c>
      <c r="I315" s="88" t="str">
        <f t="shared" si="57"/>
        <v/>
      </c>
      <c r="J315" s="88" t="str">
        <f t="shared" si="58"/>
        <v/>
      </c>
      <c r="K315" s="88" t="str">
        <f t="shared" si="59"/>
        <v/>
      </c>
      <c r="L315" s="88" t="str">
        <f t="shared" si="60"/>
        <v/>
      </c>
      <c r="M315" s="88" t="str">
        <f t="shared" si="61"/>
        <v/>
      </c>
      <c r="N315" s="88" t="str">
        <f t="shared" si="65"/>
        <v/>
      </c>
      <c r="O315" s="88" t="str">
        <f t="shared" si="62"/>
        <v/>
      </c>
      <c r="P315" s="88" t="str">
        <f t="shared" si="66"/>
        <v/>
      </c>
      <c r="Q315" s="88" t="str">
        <f t="shared" si="67"/>
        <v/>
      </c>
      <c r="R315" s="88" t="str">
        <f t="shared" si="63"/>
        <v/>
      </c>
      <c r="S315" s="88" t="str">
        <f t="shared" si="64"/>
        <v/>
      </c>
    </row>
    <row r="316" spans="1:19" ht="23.25" x14ac:dyDescent="0.5">
      <c r="A316" s="32">
        <v>313</v>
      </c>
      <c r="B316" s="132"/>
      <c r="C316" s="132"/>
      <c r="G316" s="90">
        <f t="shared" si="55"/>
        <v>0</v>
      </c>
      <c r="H316" s="88" t="str">
        <f t="shared" si="56"/>
        <v/>
      </c>
      <c r="I316" s="88" t="str">
        <f t="shared" si="57"/>
        <v/>
      </c>
      <c r="J316" s="88" t="str">
        <f t="shared" si="58"/>
        <v/>
      </c>
      <c r="K316" s="88" t="str">
        <f t="shared" si="59"/>
        <v/>
      </c>
      <c r="L316" s="88" t="str">
        <f t="shared" si="60"/>
        <v/>
      </c>
      <c r="M316" s="88" t="str">
        <f t="shared" si="61"/>
        <v/>
      </c>
      <c r="N316" s="88" t="str">
        <f t="shared" si="65"/>
        <v/>
      </c>
      <c r="O316" s="88" t="str">
        <f t="shared" si="62"/>
        <v/>
      </c>
      <c r="P316" s="88" t="str">
        <f t="shared" si="66"/>
        <v/>
      </c>
      <c r="Q316" s="88" t="str">
        <f t="shared" si="67"/>
        <v/>
      </c>
      <c r="R316" s="88" t="str">
        <f t="shared" si="63"/>
        <v/>
      </c>
      <c r="S316" s="88" t="str">
        <f t="shared" si="64"/>
        <v/>
      </c>
    </row>
    <row r="317" spans="1:19" ht="23.25" x14ac:dyDescent="0.5">
      <c r="A317" s="32">
        <v>314</v>
      </c>
      <c r="B317" s="132"/>
      <c r="C317" s="132"/>
      <c r="G317" s="90">
        <f t="shared" si="55"/>
        <v>0</v>
      </c>
      <c r="H317" s="88" t="str">
        <f t="shared" si="56"/>
        <v/>
      </c>
      <c r="I317" s="88" t="str">
        <f t="shared" si="57"/>
        <v/>
      </c>
      <c r="J317" s="88" t="str">
        <f t="shared" si="58"/>
        <v/>
      </c>
      <c r="K317" s="88" t="str">
        <f t="shared" si="59"/>
        <v/>
      </c>
      <c r="L317" s="88" t="str">
        <f t="shared" si="60"/>
        <v/>
      </c>
      <c r="M317" s="88" t="str">
        <f t="shared" si="61"/>
        <v/>
      </c>
      <c r="N317" s="88" t="str">
        <f t="shared" si="65"/>
        <v/>
      </c>
      <c r="O317" s="88" t="str">
        <f t="shared" si="62"/>
        <v/>
      </c>
      <c r="P317" s="88" t="str">
        <f t="shared" si="66"/>
        <v/>
      </c>
      <c r="Q317" s="88" t="str">
        <f t="shared" si="67"/>
        <v/>
      </c>
      <c r="R317" s="88" t="str">
        <f t="shared" si="63"/>
        <v/>
      </c>
      <c r="S317" s="88" t="str">
        <f t="shared" si="64"/>
        <v/>
      </c>
    </row>
    <row r="318" spans="1:19" ht="23.25" x14ac:dyDescent="0.5">
      <c r="A318" s="32">
        <v>315</v>
      </c>
      <c r="B318" s="132"/>
      <c r="C318" s="132"/>
      <c r="G318" s="90">
        <f t="shared" si="55"/>
        <v>0</v>
      </c>
      <c r="H318" s="88" t="str">
        <f t="shared" si="56"/>
        <v/>
      </c>
      <c r="I318" s="88" t="str">
        <f t="shared" si="57"/>
        <v/>
      </c>
      <c r="J318" s="88" t="str">
        <f t="shared" si="58"/>
        <v/>
      </c>
      <c r="K318" s="88" t="str">
        <f t="shared" si="59"/>
        <v/>
      </c>
      <c r="L318" s="88" t="str">
        <f t="shared" si="60"/>
        <v/>
      </c>
      <c r="M318" s="88" t="str">
        <f t="shared" si="61"/>
        <v/>
      </c>
      <c r="N318" s="88" t="str">
        <f t="shared" si="65"/>
        <v/>
      </c>
      <c r="O318" s="88" t="str">
        <f t="shared" si="62"/>
        <v/>
      </c>
      <c r="P318" s="88" t="str">
        <f t="shared" si="66"/>
        <v/>
      </c>
      <c r="Q318" s="88" t="str">
        <f t="shared" si="67"/>
        <v/>
      </c>
      <c r="R318" s="88" t="str">
        <f t="shared" si="63"/>
        <v/>
      </c>
      <c r="S318" s="88" t="str">
        <f t="shared" si="64"/>
        <v/>
      </c>
    </row>
    <row r="319" spans="1:19" ht="23.25" x14ac:dyDescent="0.5">
      <c r="A319" s="32">
        <v>316</v>
      </c>
      <c r="B319" s="132"/>
      <c r="C319" s="132"/>
      <c r="G319" s="90">
        <f t="shared" si="55"/>
        <v>0</v>
      </c>
      <c r="H319" s="88" t="str">
        <f t="shared" si="56"/>
        <v/>
      </c>
      <c r="I319" s="88" t="str">
        <f t="shared" si="57"/>
        <v/>
      </c>
      <c r="J319" s="88" t="str">
        <f t="shared" si="58"/>
        <v/>
      </c>
      <c r="K319" s="88" t="str">
        <f t="shared" si="59"/>
        <v/>
      </c>
      <c r="L319" s="88" t="str">
        <f t="shared" si="60"/>
        <v/>
      </c>
      <c r="M319" s="88" t="str">
        <f t="shared" si="61"/>
        <v/>
      </c>
      <c r="N319" s="88" t="str">
        <f t="shared" si="65"/>
        <v/>
      </c>
      <c r="O319" s="88" t="str">
        <f t="shared" si="62"/>
        <v/>
      </c>
      <c r="P319" s="88" t="str">
        <f t="shared" si="66"/>
        <v/>
      </c>
      <c r="Q319" s="88" t="str">
        <f t="shared" si="67"/>
        <v/>
      </c>
      <c r="R319" s="88" t="str">
        <f t="shared" si="63"/>
        <v/>
      </c>
      <c r="S319" s="88" t="str">
        <f t="shared" si="64"/>
        <v/>
      </c>
    </row>
    <row r="320" spans="1:19" ht="23.25" x14ac:dyDescent="0.5">
      <c r="A320" s="32">
        <v>317</v>
      </c>
      <c r="B320" s="132"/>
      <c r="C320" s="132"/>
      <c r="G320" s="90">
        <f t="shared" si="55"/>
        <v>0</v>
      </c>
      <c r="H320" s="88" t="str">
        <f t="shared" si="56"/>
        <v/>
      </c>
      <c r="I320" s="88" t="str">
        <f t="shared" si="57"/>
        <v/>
      </c>
      <c r="J320" s="88" t="str">
        <f t="shared" si="58"/>
        <v/>
      </c>
      <c r="K320" s="88" t="str">
        <f t="shared" si="59"/>
        <v/>
      </c>
      <c r="L320" s="88" t="str">
        <f t="shared" si="60"/>
        <v/>
      </c>
      <c r="M320" s="88" t="str">
        <f t="shared" si="61"/>
        <v/>
      </c>
      <c r="N320" s="88" t="str">
        <f t="shared" si="65"/>
        <v/>
      </c>
      <c r="O320" s="88" t="str">
        <f t="shared" si="62"/>
        <v/>
      </c>
      <c r="P320" s="88" t="str">
        <f t="shared" si="66"/>
        <v/>
      </c>
      <c r="Q320" s="88" t="str">
        <f t="shared" si="67"/>
        <v/>
      </c>
      <c r="R320" s="88" t="str">
        <f t="shared" si="63"/>
        <v/>
      </c>
      <c r="S320" s="88" t="str">
        <f t="shared" si="64"/>
        <v/>
      </c>
    </row>
    <row r="321" spans="1:19" ht="23.25" x14ac:dyDescent="0.5">
      <c r="A321" s="32">
        <v>318</v>
      </c>
      <c r="B321" s="132"/>
      <c r="C321" s="132"/>
      <c r="G321" s="90">
        <f t="shared" si="55"/>
        <v>0</v>
      </c>
      <c r="H321" s="88" t="str">
        <f t="shared" si="56"/>
        <v/>
      </c>
      <c r="I321" s="88" t="str">
        <f t="shared" si="57"/>
        <v/>
      </c>
      <c r="J321" s="88" t="str">
        <f t="shared" si="58"/>
        <v/>
      </c>
      <c r="K321" s="88" t="str">
        <f t="shared" si="59"/>
        <v/>
      </c>
      <c r="L321" s="88" t="str">
        <f t="shared" si="60"/>
        <v/>
      </c>
      <c r="M321" s="88" t="str">
        <f t="shared" si="61"/>
        <v/>
      </c>
      <c r="N321" s="88" t="str">
        <f t="shared" si="65"/>
        <v/>
      </c>
      <c r="O321" s="88" t="str">
        <f t="shared" si="62"/>
        <v/>
      </c>
      <c r="P321" s="88" t="str">
        <f t="shared" si="66"/>
        <v/>
      </c>
      <c r="Q321" s="88" t="str">
        <f t="shared" si="67"/>
        <v/>
      </c>
      <c r="R321" s="88" t="str">
        <f t="shared" si="63"/>
        <v/>
      </c>
      <c r="S321" s="88" t="str">
        <f t="shared" si="64"/>
        <v/>
      </c>
    </row>
    <row r="322" spans="1:19" ht="23.25" x14ac:dyDescent="0.5">
      <c r="A322" s="32">
        <v>319</v>
      </c>
      <c r="B322" s="132"/>
      <c r="C322" s="132"/>
      <c r="G322" s="90">
        <f t="shared" si="55"/>
        <v>0</v>
      </c>
      <c r="H322" s="88" t="str">
        <f t="shared" si="56"/>
        <v/>
      </c>
      <c r="I322" s="88" t="str">
        <f t="shared" si="57"/>
        <v/>
      </c>
      <c r="J322" s="88" t="str">
        <f t="shared" si="58"/>
        <v/>
      </c>
      <c r="K322" s="88" t="str">
        <f t="shared" si="59"/>
        <v/>
      </c>
      <c r="L322" s="88" t="str">
        <f t="shared" si="60"/>
        <v/>
      </c>
      <c r="M322" s="88" t="str">
        <f t="shared" si="61"/>
        <v/>
      </c>
      <c r="N322" s="88" t="str">
        <f t="shared" si="65"/>
        <v/>
      </c>
      <c r="O322" s="88" t="str">
        <f t="shared" si="62"/>
        <v/>
      </c>
      <c r="P322" s="88" t="str">
        <f t="shared" si="66"/>
        <v/>
      </c>
      <c r="Q322" s="88" t="str">
        <f t="shared" si="67"/>
        <v/>
      </c>
      <c r="R322" s="88" t="str">
        <f t="shared" si="63"/>
        <v/>
      </c>
      <c r="S322" s="88" t="str">
        <f t="shared" si="64"/>
        <v/>
      </c>
    </row>
    <row r="323" spans="1:19" ht="23.25" x14ac:dyDescent="0.5">
      <c r="A323" s="32">
        <v>320</v>
      </c>
      <c r="B323" s="132"/>
      <c r="C323" s="132"/>
      <c r="G323" s="90">
        <f t="shared" si="55"/>
        <v>0</v>
      </c>
      <c r="H323" s="88" t="str">
        <f t="shared" si="56"/>
        <v/>
      </c>
      <c r="I323" s="88" t="str">
        <f t="shared" si="57"/>
        <v/>
      </c>
      <c r="J323" s="88" t="str">
        <f t="shared" si="58"/>
        <v/>
      </c>
      <c r="K323" s="88" t="str">
        <f t="shared" si="59"/>
        <v/>
      </c>
      <c r="L323" s="88" t="str">
        <f t="shared" si="60"/>
        <v/>
      </c>
      <c r="M323" s="88" t="str">
        <f t="shared" si="61"/>
        <v/>
      </c>
      <c r="N323" s="88" t="str">
        <f t="shared" si="65"/>
        <v/>
      </c>
      <c r="O323" s="88" t="str">
        <f t="shared" si="62"/>
        <v/>
      </c>
      <c r="P323" s="88" t="str">
        <f t="shared" si="66"/>
        <v/>
      </c>
      <c r="Q323" s="88" t="str">
        <f t="shared" si="67"/>
        <v/>
      </c>
      <c r="R323" s="88" t="str">
        <f t="shared" si="63"/>
        <v/>
      </c>
      <c r="S323" s="88" t="str">
        <f t="shared" si="64"/>
        <v/>
      </c>
    </row>
    <row r="324" spans="1:19" ht="23.25" x14ac:dyDescent="0.5">
      <c r="A324" s="32">
        <v>321</v>
      </c>
      <c r="B324" s="132"/>
      <c r="C324" s="132"/>
      <c r="G324" s="90">
        <f t="shared" ref="G324:G387" si="68">COUNT(B324)</f>
        <v>0</v>
      </c>
      <c r="H324" s="88" t="str">
        <f t="shared" si="56"/>
        <v/>
      </c>
      <c r="I324" s="88" t="str">
        <f t="shared" si="57"/>
        <v/>
      </c>
      <c r="J324" s="88" t="str">
        <f t="shared" si="58"/>
        <v/>
      </c>
      <c r="K324" s="88" t="str">
        <f t="shared" si="59"/>
        <v/>
      </c>
      <c r="L324" s="88" t="str">
        <f t="shared" si="60"/>
        <v/>
      </c>
      <c r="M324" s="88" t="str">
        <f t="shared" si="61"/>
        <v/>
      </c>
      <c r="N324" s="88" t="str">
        <f t="shared" si="65"/>
        <v/>
      </c>
      <c r="O324" s="88" t="str">
        <f t="shared" si="62"/>
        <v/>
      </c>
      <c r="P324" s="88" t="str">
        <f t="shared" si="66"/>
        <v/>
      </c>
      <c r="Q324" s="88" t="str">
        <f t="shared" si="67"/>
        <v/>
      </c>
      <c r="R324" s="88" t="str">
        <f t="shared" si="63"/>
        <v/>
      </c>
      <c r="S324" s="88" t="str">
        <f t="shared" si="64"/>
        <v/>
      </c>
    </row>
    <row r="325" spans="1:19" ht="23.25" x14ac:dyDescent="0.5">
      <c r="A325" s="32">
        <v>322</v>
      </c>
      <c r="B325" s="132"/>
      <c r="C325" s="132"/>
      <c r="G325" s="90">
        <f t="shared" si="68"/>
        <v>0</v>
      </c>
      <c r="H325" s="88" t="str">
        <f t="shared" ref="H325:H388" si="69">IF(G325=0,"",C325*B325)</f>
        <v/>
      </c>
      <c r="I325" s="88" t="str">
        <f t="shared" ref="I325:I388" si="70">IF(G325=0,"",C325^2)</f>
        <v/>
      </c>
      <c r="J325" s="88" t="str">
        <f t="shared" ref="J325:J388" si="71">IF(G325=0,"",B325^2)</f>
        <v/>
      </c>
      <c r="K325" s="88" t="str">
        <f t="shared" ref="K325:K388" si="72">IF(G325=0,"",C325-C$1006)</f>
        <v/>
      </c>
      <c r="L325" s="88" t="str">
        <f t="shared" ref="L325:L388" si="73">IF(G325=0,"",B325-B$1006)</f>
        <v/>
      </c>
      <c r="M325" s="88" t="str">
        <f t="shared" ref="M325:M388" si="74">IF(G325=0,"",K325*L325)</f>
        <v/>
      </c>
      <c r="N325" s="88" t="str">
        <f t="shared" si="65"/>
        <v/>
      </c>
      <c r="O325" s="88" t="str">
        <f t="shared" ref="O325:O388" si="75">IF(G325=0,"",L325^2)</f>
        <v/>
      </c>
      <c r="P325" s="88" t="str">
        <f t="shared" si="66"/>
        <v/>
      </c>
      <c r="Q325" s="88" t="str">
        <f t="shared" si="67"/>
        <v/>
      </c>
      <c r="R325" s="88" t="str">
        <f t="shared" ref="R325:R388" si="76">IF(G325=0,"",Q325^2)</f>
        <v/>
      </c>
      <c r="S325" s="88" t="str">
        <f t="shared" ref="S325:S388" si="77">IF(G325=0,"",(P325-B$1006)^2)</f>
        <v/>
      </c>
    </row>
    <row r="326" spans="1:19" ht="23.25" x14ac:dyDescent="0.5">
      <c r="A326" s="32">
        <v>323</v>
      </c>
      <c r="B326" s="132"/>
      <c r="C326" s="132"/>
      <c r="G326" s="90">
        <f t="shared" si="68"/>
        <v>0</v>
      </c>
      <c r="H326" s="88" t="str">
        <f t="shared" si="69"/>
        <v/>
      </c>
      <c r="I326" s="88" t="str">
        <f t="shared" si="70"/>
        <v/>
      </c>
      <c r="J326" s="88" t="str">
        <f t="shared" si="71"/>
        <v/>
      </c>
      <c r="K326" s="88" t="str">
        <f t="shared" si="72"/>
        <v/>
      </c>
      <c r="L326" s="88" t="str">
        <f t="shared" si="73"/>
        <v/>
      </c>
      <c r="M326" s="88" t="str">
        <f t="shared" si="74"/>
        <v/>
      </c>
      <c r="N326" s="88" t="str">
        <f t="shared" si="65"/>
        <v/>
      </c>
      <c r="O326" s="88" t="str">
        <f t="shared" si="75"/>
        <v/>
      </c>
      <c r="P326" s="88" t="str">
        <f t="shared" si="66"/>
        <v/>
      </c>
      <c r="Q326" s="88" t="str">
        <f t="shared" si="67"/>
        <v/>
      </c>
      <c r="R326" s="88" t="str">
        <f t="shared" si="76"/>
        <v/>
      </c>
      <c r="S326" s="88" t="str">
        <f t="shared" si="77"/>
        <v/>
      </c>
    </row>
    <row r="327" spans="1:19" ht="23.25" x14ac:dyDescent="0.5">
      <c r="A327" s="32">
        <v>324</v>
      </c>
      <c r="B327" s="132"/>
      <c r="C327" s="132"/>
      <c r="G327" s="90">
        <f t="shared" si="68"/>
        <v>0</v>
      </c>
      <c r="H327" s="88" t="str">
        <f t="shared" si="69"/>
        <v/>
      </c>
      <c r="I327" s="88" t="str">
        <f t="shared" si="70"/>
        <v/>
      </c>
      <c r="J327" s="88" t="str">
        <f t="shared" si="71"/>
        <v/>
      </c>
      <c r="K327" s="88" t="str">
        <f t="shared" si="72"/>
        <v/>
      </c>
      <c r="L327" s="88" t="str">
        <f t="shared" si="73"/>
        <v/>
      </c>
      <c r="M327" s="88" t="str">
        <f t="shared" si="74"/>
        <v/>
      </c>
      <c r="N327" s="88" t="str">
        <f t="shared" si="65"/>
        <v/>
      </c>
      <c r="O327" s="88" t="str">
        <f t="shared" si="75"/>
        <v/>
      </c>
      <c r="P327" s="88" t="str">
        <f t="shared" si="66"/>
        <v/>
      </c>
      <c r="Q327" s="88" t="str">
        <f t="shared" si="67"/>
        <v/>
      </c>
      <c r="R327" s="88" t="str">
        <f t="shared" si="76"/>
        <v/>
      </c>
      <c r="S327" s="88" t="str">
        <f t="shared" si="77"/>
        <v/>
      </c>
    </row>
    <row r="328" spans="1:19" ht="23.25" x14ac:dyDescent="0.5">
      <c r="A328" s="32">
        <v>325</v>
      </c>
      <c r="B328" s="132"/>
      <c r="C328" s="132"/>
      <c r="G328" s="90">
        <f t="shared" si="68"/>
        <v>0</v>
      </c>
      <c r="H328" s="88" t="str">
        <f t="shared" si="69"/>
        <v/>
      </c>
      <c r="I328" s="88" t="str">
        <f t="shared" si="70"/>
        <v/>
      </c>
      <c r="J328" s="88" t="str">
        <f t="shared" si="71"/>
        <v/>
      </c>
      <c r="K328" s="88" t="str">
        <f t="shared" si="72"/>
        <v/>
      </c>
      <c r="L328" s="88" t="str">
        <f t="shared" si="73"/>
        <v/>
      </c>
      <c r="M328" s="88" t="str">
        <f t="shared" si="74"/>
        <v/>
      </c>
      <c r="N328" s="88" t="str">
        <f t="shared" si="65"/>
        <v/>
      </c>
      <c r="O328" s="88" t="str">
        <f t="shared" si="75"/>
        <v/>
      </c>
      <c r="P328" s="88" t="str">
        <f t="shared" si="66"/>
        <v/>
      </c>
      <c r="Q328" s="88" t="str">
        <f t="shared" si="67"/>
        <v/>
      </c>
      <c r="R328" s="88" t="str">
        <f t="shared" si="76"/>
        <v/>
      </c>
      <c r="S328" s="88" t="str">
        <f t="shared" si="77"/>
        <v/>
      </c>
    </row>
    <row r="329" spans="1:19" ht="23.25" x14ac:dyDescent="0.5">
      <c r="A329" s="32">
        <v>326</v>
      </c>
      <c r="B329" s="132"/>
      <c r="C329" s="132"/>
      <c r="G329" s="90">
        <f t="shared" si="68"/>
        <v>0</v>
      </c>
      <c r="H329" s="88" t="str">
        <f t="shared" si="69"/>
        <v/>
      </c>
      <c r="I329" s="88" t="str">
        <f t="shared" si="70"/>
        <v/>
      </c>
      <c r="J329" s="88" t="str">
        <f t="shared" si="71"/>
        <v/>
      </c>
      <c r="K329" s="88" t="str">
        <f t="shared" si="72"/>
        <v/>
      </c>
      <c r="L329" s="88" t="str">
        <f t="shared" si="73"/>
        <v/>
      </c>
      <c r="M329" s="88" t="str">
        <f t="shared" si="74"/>
        <v/>
      </c>
      <c r="N329" s="88" t="str">
        <f t="shared" si="65"/>
        <v/>
      </c>
      <c r="O329" s="88" t="str">
        <f t="shared" si="75"/>
        <v/>
      </c>
      <c r="P329" s="88" t="str">
        <f t="shared" si="66"/>
        <v/>
      </c>
      <c r="Q329" s="88" t="str">
        <f t="shared" si="67"/>
        <v/>
      </c>
      <c r="R329" s="88" t="str">
        <f t="shared" si="76"/>
        <v/>
      </c>
      <c r="S329" s="88" t="str">
        <f t="shared" si="77"/>
        <v/>
      </c>
    </row>
    <row r="330" spans="1:19" ht="23.25" x14ac:dyDescent="0.5">
      <c r="A330" s="32">
        <v>327</v>
      </c>
      <c r="B330" s="132"/>
      <c r="C330" s="132"/>
      <c r="G330" s="90">
        <f t="shared" si="68"/>
        <v>0</v>
      </c>
      <c r="H330" s="88" t="str">
        <f t="shared" si="69"/>
        <v/>
      </c>
      <c r="I330" s="88" t="str">
        <f t="shared" si="70"/>
        <v/>
      </c>
      <c r="J330" s="88" t="str">
        <f t="shared" si="71"/>
        <v/>
      </c>
      <c r="K330" s="88" t="str">
        <f t="shared" si="72"/>
        <v/>
      </c>
      <c r="L330" s="88" t="str">
        <f t="shared" si="73"/>
        <v/>
      </c>
      <c r="M330" s="88" t="str">
        <f t="shared" si="74"/>
        <v/>
      </c>
      <c r="N330" s="88" t="str">
        <f t="shared" si="65"/>
        <v/>
      </c>
      <c r="O330" s="88" t="str">
        <f t="shared" si="75"/>
        <v/>
      </c>
      <c r="P330" s="88" t="str">
        <f t="shared" si="66"/>
        <v/>
      </c>
      <c r="Q330" s="88" t="str">
        <f t="shared" si="67"/>
        <v/>
      </c>
      <c r="R330" s="88" t="str">
        <f t="shared" si="76"/>
        <v/>
      </c>
      <c r="S330" s="88" t="str">
        <f t="shared" si="77"/>
        <v/>
      </c>
    </row>
    <row r="331" spans="1:19" ht="23.25" x14ac:dyDescent="0.5">
      <c r="A331" s="32">
        <v>328</v>
      </c>
      <c r="B331" s="132"/>
      <c r="C331" s="132"/>
      <c r="G331" s="90">
        <f t="shared" si="68"/>
        <v>0</v>
      </c>
      <c r="H331" s="88" t="str">
        <f t="shared" si="69"/>
        <v/>
      </c>
      <c r="I331" s="88" t="str">
        <f t="shared" si="70"/>
        <v/>
      </c>
      <c r="J331" s="88" t="str">
        <f t="shared" si="71"/>
        <v/>
      </c>
      <c r="K331" s="88" t="str">
        <f t="shared" si="72"/>
        <v/>
      </c>
      <c r="L331" s="88" t="str">
        <f t="shared" si="73"/>
        <v/>
      </c>
      <c r="M331" s="88" t="str">
        <f t="shared" si="74"/>
        <v/>
      </c>
      <c r="N331" s="88" t="str">
        <f t="shared" si="65"/>
        <v/>
      </c>
      <c r="O331" s="88" t="str">
        <f t="shared" si="75"/>
        <v/>
      </c>
      <c r="P331" s="88" t="str">
        <f t="shared" si="66"/>
        <v/>
      </c>
      <c r="Q331" s="88" t="str">
        <f t="shared" si="67"/>
        <v/>
      </c>
      <c r="R331" s="88" t="str">
        <f t="shared" si="76"/>
        <v/>
      </c>
      <c r="S331" s="88" t="str">
        <f t="shared" si="77"/>
        <v/>
      </c>
    </row>
    <row r="332" spans="1:19" ht="23.25" x14ac:dyDescent="0.5">
      <c r="A332" s="32">
        <v>329</v>
      </c>
      <c r="B332" s="132"/>
      <c r="C332" s="132"/>
      <c r="G332" s="90">
        <f t="shared" si="68"/>
        <v>0</v>
      </c>
      <c r="H332" s="88" t="str">
        <f t="shared" si="69"/>
        <v/>
      </c>
      <c r="I332" s="88" t="str">
        <f t="shared" si="70"/>
        <v/>
      </c>
      <c r="J332" s="88" t="str">
        <f t="shared" si="71"/>
        <v/>
      </c>
      <c r="K332" s="88" t="str">
        <f t="shared" si="72"/>
        <v/>
      </c>
      <c r="L332" s="88" t="str">
        <f t="shared" si="73"/>
        <v/>
      </c>
      <c r="M332" s="88" t="str">
        <f t="shared" si="74"/>
        <v/>
      </c>
      <c r="N332" s="88" t="str">
        <f t="shared" si="65"/>
        <v/>
      </c>
      <c r="O332" s="88" t="str">
        <f t="shared" si="75"/>
        <v/>
      </c>
      <c r="P332" s="88" t="str">
        <f t="shared" si="66"/>
        <v/>
      </c>
      <c r="Q332" s="88" t="str">
        <f t="shared" si="67"/>
        <v/>
      </c>
      <c r="R332" s="88" t="str">
        <f t="shared" si="76"/>
        <v/>
      </c>
      <c r="S332" s="88" t="str">
        <f t="shared" si="77"/>
        <v/>
      </c>
    </row>
    <row r="333" spans="1:19" ht="23.25" x14ac:dyDescent="0.5">
      <c r="A333" s="32">
        <v>330</v>
      </c>
      <c r="B333" s="132"/>
      <c r="C333" s="132"/>
      <c r="G333" s="90">
        <f t="shared" si="68"/>
        <v>0</v>
      </c>
      <c r="H333" s="88" t="str">
        <f t="shared" si="69"/>
        <v/>
      </c>
      <c r="I333" s="88" t="str">
        <f t="shared" si="70"/>
        <v/>
      </c>
      <c r="J333" s="88" t="str">
        <f t="shared" si="71"/>
        <v/>
      </c>
      <c r="K333" s="88" t="str">
        <f t="shared" si="72"/>
        <v/>
      </c>
      <c r="L333" s="88" t="str">
        <f t="shared" si="73"/>
        <v/>
      </c>
      <c r="M333" s="88" t="str">
        <f t="shared" si="74"/>
        <v/>
      </c>
      <c r="N333" s="88" t="str">
        <f t="shared" si="65"/>
        <v/>
      </c>
      <c r="O333" s="88" t="str">
        <f t="shared" si="75"/>
        <v/>
      </c>
      <c r="P333" s="88" t="str">
        <f t="shared" si="66"/>
        <v/>
      </c>
      <c r="Q333" s="88" t="str">
        <f t="shared" si="67"/>
        <v/>
      </c>
      <c r="R333" s="88" t="str">
        <f t="shared" si="76"/>
        <v/>
      </c>
      <c r="S333" s="88" t="str">
        <f t="shared" si="77"/>
        <v/>
      </c>
    </row>
    <row r="334" spans="1:19" ht="23.25" x14ac:dyDescent="0.5">
      <c r="A334" s="32">
        <v>331</v>
      </c>
      <c r="B334" s="132"/>
      <c r="C334" s="132"/>
      <c r="G334" s="90">
        <f t="shared" si="68"/>
        <v>0</v>
      </c>
      <c r="H334" s="88" t="str">
        <f t="shared" si="69"/>
        <v/>
      </c>
      <c r="I334" s="88" t="str">
        <f t="shared" si="70"/>
        <v/>
      </c>
      <c r="J334" s="88" t="str">
        <f t="shared" si="71"/>
        <v/>
      </c>
      <c r="K334" s="88" t="str">
        <f t="shared" si="72"/>
        <v/>
      </c>
      <c r="L334" s="88" t="str">
        <f t="shared" si="73"/>
        <v/>
      </c>
      <c r="M334" s="88" t="str">
        <f t="shared" si="74"/>
        <v/>
      </c>
      <c r="N334" s="88" t="str">
        <f t="shared" ref="N334:N397" si="78">IF(G334=0,"",K334^2)</f>
        <v/>
      </c>
      <c r="O334" s="88" t="str">
        <f t="shared" si="75"/>
        <v/>
      </c>
      <c r="P334" s="88" t="str">
        <f t="shared" ref="P334:P397" si="79">IF(G334=0,"",B$1011+B$1010*C334)</f>
        <v/>
      </c>
      <c r="Q334" s="88" t="str">
        <f t="shared" ref="Q334:Q397" si="80">IF(G334=0,"",B334-P334)</f>
        <v/>
      </c>
      <c r="R334" s="88" t="str">
        <f t="shared" si="76"/>
        <v/>
      </c>
      <c r="S334" s="88" t="str">
        <f t="shared" si="77"/>
        <v/>
      </c>
    </row>
    <row r="335" spans="1:19" ht="23.25" x14ac:dyDescent="0.5">
      <c r="A335" s="32">
        <v>332</v>
      </c>
      <c r="B335" s="132"/>
      <c r="C335" s="132"/>
      <c r="G335" s="90">
        <f t="shared" si="68"/>
        <v>0</v>
      </c>
      <c r="H335" s="88" t="str">
        <f t="shared" si="69"/>
        <v/>
      </c>
      <c r="I335" s="88" t="str">
        <f t="shared" si="70"/>
        <v/>
      </c>
      <c r="J335" s="88" t="str">
        <f t="shared" si="71"/>
        <v/>
      </c>
      <c r="K335" s="88" t="str">
        <f t="shared" si="72"/>
        <v/>
      </c>
      <c r="L335" s="88" t="str">
        <f t="shared" si="73"/>
        <v/>
      </c>
      <c r="M335" s="88" t="str">
        <f t="shared" si="74"/>
        <v/>
      </c>
      <c r="N335" s="88" t="str">
        <f t="shared" si="78"/>
        <v/>
      </c>
      <c r="O335" s="88" t="str">
        <f t="shared" si="75"/>
        <v/>
      </c>
      <c r="P335" s="88" t="str">
        <f t="shared" si="79"/>
        <v/>
      </c>
      <c r="Q335" s="88" t="str">
        <f t="shared" si="80"/>
        <v/>
      </c>
      <c r="R335" s="88" t="str">
        <f t="shared" si="76"/>
        <v/>
      </c>
      <c r="S335" s="88" t="str">
        <f t="shared" si="77"/>
        <v/>
      </c>
    </row>
    <row r="336" spans="1:19" ht="23.25" x14ac:dyDescent="0.5">
      <c r="A336" s="32">
        <v>333</v>
      </c>
      <c r="B336" s="132"/>
      <c r="C336" s="132"/>
      <c r="G336" s="90">
        <f t="shared" si="68"/>
        <v>0</v>
      </c>
      <c r="H336" s="88" t="str">
        <f t="shared" si="69"/>
        <v/>
      </c>
      <c r="I336" s="88" t="str">
        <f t="shared" si="70"/>
        <v/>
      </c>
      <c r="J336" s="88" t="str">
        <f t="shared" si="71"/>
        <v/>
      </c>
      <c r="K336" s="88" t="str">
        <f t="shared" si="72"/>
        <v/>
      </c>
      <c r="L336" s="88" t="str">
        <f t="shared" si="73"/>
        <v/>
      </c>
      <c r="M336" s="88" t="str">
        <f t="shared" si="74"/>
        <v/>
      </c>
      <c r="N336" s="88" t="str">
        <f t="shared" si="78"/>
        <v/>
      </c>
      <c r="O336" s="88" t="str">
        <f t="shared" si="75"/>
        <v/>
      </c>
      <c r="P336" s="88" t="str">
        <f t="shared" si="79"/>
        <v/>
      </c>
      <c r="Q336" s="88" t="str">
        <f t="shared" si="80"/>
        <v/>
      </c>
      <c r="R336" s="88" t="str">
        <f t="shared" si="76"/>
        <v/>
      </c>
      <c r="S336" s="88" t="str">
        <f t="shared" si="77"/>
        <v/>
      </c>
    </row>
    <row r="337" spans="1:19" ht="23.25" x14ac:dyDescent="0.5">
      <c r="A337" s="32">
        <v>334</v>
      </c>
      <c r="B337" s="132"/>
      <c r="C337" s="132"/>
      <c r="G337" s="90">
        <f t="shared" si="68"/>
        <v>0</v>
      </c>
      <c r="H337" s="88" t="str">
        <f t="shared" si="69"/>
        <v/>
      </c>
      <c r="I337" s="88" t="str">
        <f t="shared" si="70"/>
        <v/>
      </c>
      <c r="J337" s="88" t="str">
        <f t="shared" si="71"/>
        <v/>
      </c>
      <c r="K337" s="88" t="str">
        <f t="shared" si="72"/>
        <v/>
      </c>
      <c r="L337" s="88" t="str">
        <f t="shared" si="73"/>
        <v/>
      </c>
      <c r="M337" s="88" t="str">
        <f t="shared" si="74"/>
        <v/>
      </c>
      <c r="N337" s="88" t="str">
        <f t="shared" si="78"/>
        <v/>
      </c>
      <c r="O337" s="88" t="str">
        <f t="shared" si="75"/>
        <v/>
      </c>
      <c r="P337" s="88" t="str">
        <f t="shared" si="79"/>
        <v/>
      </c>
      <c r="Q337" s="88" t="str">
        <f t="shared" si="80"/>
        <v/>
      </c>
      <c r="R337" s="88" t="str">
        <f t="shared" si="76"/>
        <v/>
      </c>
      <c r="S337" s="88" t="str">
        <f t="shared" si="77"/>
        <v/>
      </c>
    </row>
    <row r="338" spans="1:19" ht="23.25" x14ac:dyDescent="0.5">
      <c r="A338" s="32">
        <v>335</v>
      </c>
      <c r="B338" s="132"/>
      <c r="C338" s="132"/>
      <c r="G338" s="90">
        <f t="shared" si="68"/>
        <v>0</v>
      </c>
      <c r="H338" s="88" t="str">
        <f t="shared" si="69"/>
        <v/>
      </c>
      <c r="I338" s="88" t="str">
        <f t="shared" si="70"/>
        <v/>
      </c>
      <c r="J338" s="88" t="str">
        <f t="shared" si="71"/>
        <v/>
      </c>
      <c r="K338" s="88" t="str">
        <f t="shared" si="72"/>
        <v/>
      </c>
      <c r="L338" s="88" t="str">
        <f t="shared" si="73"/>
        <v/>
      </c>
      <c r="M338" s="88" t="str">
        <f t="shared" si="74"/>
        <v/>
      </c>
      <c r="N338" s="88" t="str">
        <f t="shared" si="78"/>
        <v/>
      </c>
      <c r="O338" s="88" t="str">
        <f t="shared" si="75"/>
        <v/>
      </c>
      <c r="P338" s="88" t="str">
        <f t="shared" si="79"/>
        <v/>
      </c>
      <c r="Q338" s="88" t="str">
        <f t="shared" si="80"/>
        <v/>
      </c>
      <c r="R338" s="88" t="str">
        <f t="shared" si="76"/>
        <v/>
      </c>
      <c r="S338" s="88" t="str">
        <f t="shared" si="77"/>
        <v/>
      </c>
    </row>
    <row r="339" spans="1:19" ht="23.25" x14ac:dyDescent="0.5">
      <c r="A339" s="32">
        <v>336</v>
      </c>
      <c r="B339" s="132"/>
      <c r="C339" s="132"/>
      <c r="G339" s="90">
        <f t="shared" si="68"/>
        <v>0</v>
      </c>
      <c r="H339" s="88" t="str">
        <f t="shared" si="69"/>
        <v/>
      </c>
      <c r="I339" s="88" t="str">
        <f t="shared" si="70"/>
        <v/>
      </c>
      <c r="J339" s="88" t="str">
        <f t="shared" si="71"/>
        <v/>
      </c>
      <c r="K339" s="88" t="str">
        <f t="shared" si="72"/>
        <v/>
      </c>
      <c r="L339" s="88" t="str">
        <f t="shared" si="73"/>
        <v/>
      </c>
      <c r="M339" s="88" t="str">
        <f t="shared" si="74"/>
        <v/>
      </c>
      <c r="N339" s="88" t="str">
        <f t="shared" si="78"/>
        <v/>
      </c>
      <c r="O339" s="88" t="str">
        <f t="shared" si="75"/>
        <v/>
      </c>
      <c r="P339" s="88" t="str">
        <f t="shared" si="79"/>
        <v/>
      </c>
      <c r="Q339" s="88" t="str">
        <f t="shared" si="80"/>
        <v/>
      </c>
      <c r="R339" s="88" t="str">
        <f t="shared" si="76"/>
        <v/>
      </c>
      <c r="S339" s="88" t="str">
        <f t="shared" si="77"/>
        <v/>
      </c>
    </row>
    <row r="340" spans="1:19" ht="23.25" x14ac:dyDescent="0.5">
      <c r="A340" s="32">
        <v>337</v>
      </c>
      <c r="B340" s="132"/>
      <c r="C340" s="132"/>
      <c r="G340" s="90">
        <f t="shared" si="68"/>
        <v>0</v>
      </c>
      <c r="H340" s="88" t="str">
        <f t="shared" si="69"/>
        <v/>
      </c>
      <c r="I340" s="88" t="str">
        <f t="shared" si="70"/>
        <v/>
      </c>
      <c r="J340" s="88" t="str">
        <f t="shared" si="71"/>
        <v/>
      </c>
      <c r="K340" s="88" t="str">
        <f t="shared" si="72"/>
        <v/>
      </c>
      <c r="L340" s="88" t="str">
        <f t="shared" si="73"/>
        <v/>
      </c>
      <c r="M340" s="88" t="str">
        <f t="shared" si="74"/>
        <v/>
      </c>
      <c r="N340" s="88" t="str">
        <f t="shared" si="78"/>
        <v/>
      </c>
      <c r="O340" s="88" t="str">
        <f t="shared" si="75"/>
        <v/>
      </c>
      <c r="P340" s="88" t="str">
        <f t="shared" si="79"/>
        <v/>
      </c>
      <c r="Q340" s="88" t="str">
        <f t="shared" si="80"/>
        <v/>
      </c>
      <c r="R340" s="88" t="str">
        <f t="shared" si="76"/>
        <v/>
      </c>
      <c r="S340" s="88" t="str">
        <f t="shared" si="77"/>
        <v/>
      </c>
    </row>
    <row r="341" spans="1:19" ht="23.25" x14ac:dyDescent="0.5">
      <c r="A341" s="32">
        <v>338</v>
      </c>
      <c r="B341" s="132"/>
      <c r="C341" s="132"/>
      <c r="G341" s="90">
        <f t="shared" si="68"/>
        <v>0</v>
      </c>
      <c r="H341" s="88" t="str">
        <f t="shared" si="69"/>
        <v/>
      </c>
      <c r="I341" s="88" t="str">
        <f t="shared" si="70"/>
        <v/>
      </c>
      <c r="J341" s="88" t="str">
        <f t="shared" si="71"/>
        <v/>
      </c>
      <c r="K341" s="88" t="str">
        <f t="shared" si="72"/>
        <v/>
      </c>
      <c r="L341" s="88" t="str">
        <f t="shared" si="73"/>
        <v/>
      </c>
      <c r="M341" s="88" t="str">
        <f t="shared" si="74"/>
        <v/>
      </c>
      <c r="N341" s="88" t="str">
        <f t="shared" si="78"/>
        <v/>
      </c>
      <c r="O341" s="88" t="str">
        <f t="shared" si="75"/>
        <v/>
      </c>
      <c r="P341" s="88" t="str">
        <f t="shared" si="79"/>
        <v/>
      </c>
      <c r="Q341" s="88" t="str">
        <f t="shared" si="80"/>
        <v/>
      </c>
      <c r="R341" s="88" t="str">
        <f t="shared" si="76"/>
        <v/>
      </c>
      <c r="S341" s="88" t="str">
        <f t="shared" si="77"/>
        <v/>
      </c>
    </row>
    <row r="342" spans="1:19" ht="23.25" x14ac:dyDescent="0.5">
      <c r="A342" s="32">
        <v>339</v>
      </c>
      <c r="B342" s="132"/>
      <c r="C342" s="132"/>
      <c r="G342" s="90">
        <f t="shared" si="68"/>
        <v>0</v>
      </c>
      <c r="H342" s="88" t="str">
        <f t="shared" si="69"/>
        <v/>
      </c>
      <c r="I342" s="88" t="str">
        <f t="shared" si="70"/>
        <v/>
      </c>
      <c r="J342" s="88" t="str">
        <f t="shared" si="71"/>
        <v/>
      </c>
      <c r="K342" s="88" t="str">
        <f t="shared" si="72"/>
        <v/>
      </c>
      <c r="L342" s="88" t="str">
        <f t="shared" si="73"/>
        <v/>
      </c>
      <c r="M342" s="88" t="str">
        <f t="shared" si="74"/>
        <v/>
      </c>
      <c r="N342" s="88" t="str">
        <f t="shared" si="78"/>
        <v/>
      </c>
      <c r="O342" s="88" t="str">
        <f t="shared" si="75"/>
        <v/>
      </c>
      <c r="P342" s="88" t="str">
        <f t="shared" si="79"/>
        <v/>
      </c>
      <c r="Q342" s="88" t="str">
        <f t="shared" si="80"/>
        <v/>
      </c>
      <c r="R342" s="88" t="str">
        <f t="shared" si="76"/>
        <v/>
      </c>
      <c r="S342" s="88" t="str">
        <f t="shared" si="77"/>
        <v/>
      </c>
    </row>
    <row r="343" spans="1:19" ht="23.25" x14ac:dyDescent="0.5">
      <c r="A343" s="32">
        <v>340</v>
      </c>
      <c r="B343" s="132"/>
      <c r="C343" s="132"/>
      <c r="G343" s="90">
        <f t="shared" si="68"/>
        <v>0</v>
      </c>
      <c r="H343" s="88" t="str">
        <f t="shared" si="69"/>
        <v/>
      </c>
      <c r="I343" s="88" t="str">
        <f t="shared" si="70"/>
        <v/>
      </c>
      <c r="J343" s="88" t="str">
        <f t="shared" si="71"/>
        <v/>
      </c>
      <c r="K343" s="88" t="str">
        <f t="shared" si="72"/>
        <v/>
      </c>
      <c r="L343" s="88" t="str">
        <f t="shared" si="73"/>
        <v/>
      </c>
      <c r="M343" s="88" t="str">
        <f t="shared" si="74"/>
        <v/>
      </c>
      <c r="N343" s="88" t="str">
        <f t="shared" si="78"/>
        <v/>
      </c>
      <c r="O343" s="88" t="str">
        <f t="shared" si="75"/>
        <v/>
      </c>
      <c r="P343" s="88" t="str">
        <f t="shared" si="79"/>
        <v/>
      </c>
      <c r="Q343" s="88" t="str">
        <f t="shared" si="80"/>
        <v/>
      </c>
      <c r="R343" s="88" t="str">
        <f t="shared" si="76"/>
        <v/>
      </c>
      <c r="S343" s="88" t="str">
        <f t="shared" si="77"/>
        <v/>
      </c>
    </row>
    <row r="344" spans="1:19" ht="23.25" x14ac:dyDescent="0.5">
      <c r="A344" s="32">
        <v>341</v>
      </c>
      <c r="B344" s="132"/>
      <c r="C344" s="132"/>
      <c r="G344" s="90">
        <f t="shared" si="68"/>
        <v>0</v>
      </c>
      <c r="H344" s="88" t="str">
        <f t="shared" si="69"/>
        <v/>
      </c>
      <c r="I344" s="88" t="str">
        <f t="shared" si="70"/>
        <v/>
      </c>
      <c r="J344" s="88" t="str">
        <f t="shared" si="71"/>
        <v/>
      </c>
      <c r="K344" s="88" t="str">
        <f t="shared" si="72"/>
        <v/>
      </c>
      <c r="L344" s="88" t="str">
        <f t="shared" si="73"/>
        <v/>
      </c>
      <c r="M344" s="88" t="str">
        <f t="shared" si="74"/>
        <v/>
      </c>
      <c r="N344" s="88" t="str">
        <f t="shared" si="78"/>
        <v/>
      </c>
      <c r="O344" s="88" t="str">
        <f t="shared" si="75"/>
        <v/>
      </c>
      <c r="P344" s="88" t="str">
        <f t="shared" si="79"/>
        <v/>
      </c>
      <c r="Q344" s="88" t="str">
        <f t="shared" si="80"/>
        <v/>
      </c>
      <c r="R344" s="88" t="str">
        <f t="shared" si="76"/>
        <v/>
      </c>
      <c r="S344" s="88" t="str">
        <f t="shared" si="77"/>
        <v/>
      </c>
    </row>
    <row r="345" spans="1:19" ht="23.25" x14ac:dyDescent="0.5">
      <c r="A345" s="32">
        <v>342</v>
      </c>
      <c r="B345" s="132"/>
      <c r="C345" s="132"/>
      <c r="G345" s="90">
        <f t="shared" si="68"/>
        <v>0</v>
      </c>
      <c r="H345" s="88" t="str">
        <f t="shared" si="69"/>
        <v/>
      </c>
      <c r="I345" s="88" t="str">
        <f t="shared" si="70"/>
        <v/>
      </c>
      <c r="J345" s="88" t="str">
        <f t="shared" si="71"/>
        <v/>
      </c>
      <c r="K345" s="88" t="str">
        <f t="shared" si="72"/>
        <v/>
      </c>
      <c r="L345" s="88" t="str">
        <f t="shared" si="73"/>
        <v/>
      </c>
      <c r="M345" s="88" t="str">
        <f t="shared" si="74"/>
        <v/>
      </c>
      <c r="N345" s="88" t="str">
        <f t="shared" si="78"/>
        <v/>
      </c>
      <c r="O345" s="88" t="str">
        <f t="shared" si="75"/>
        <v/>
      </c>
      <c r="P345" s="88" t="str">
        <f t="shared" si="79"/>
        <v/>
      </c>
      <c r="Q345" s="88" t="str">
        <f t="shared" si="80"/>
        <v/>
      </c>
      <c r="R345" s="88" t="str">
        <f t="shared" si="76"/>
        <v/>
      </c>
      <c r="S345" s="88" t="str">
        <f t="shared" si="77"/>
        <v/>
      </c>
    </row>
    <row r="346" spans="1:19" ht="23.25" x14ac:dyDescent="0.5">
      <c r="A346" s="32">
        <v>343</v>
      </c>
      <c r="B346" s="132"/>
      <c r="C346" s="132"/>
      <c r="G346" s="90">
        <f t="shared" si="68"/>
        <v>0</v>
      </c>
      <c r="H346" s="88" t="str">
        <f t="shared" si="69"/>
        <v/>
      </c>
      <c r="I346" s="88" t="str">
        <f t="shared" si="70"/>
        <v/>
      </c>
      <c r="J346" s="88" t="str">
        <f t="shared" si="71"/>
        <v/>
      </c>
      <c r="K346" s="88" t="str">
        <f t="shared" si="72"/>
        <v/>
      </c>
      <c r="L346" s="88" t="str">
        <f t="shared" si="73"/>
        <v/>
      </c>
      <c r="M346" s="88" t="str">
        <f t="shared" si="74"/>
        <v/>
      </c>
      <c r="N346" s="88" t="str">
        <f t="shared" si="78"/>
        <v/>
      </c>
      <c r="O346" s="88" t="str">
        <f t="shared" si="75"/>
        <v/>
      </c>
      <c r="P346" s="88" t="str">
        <f t="shared" si="79"/>
        <v/>
      </c>
      <c r="Q346" s="88" t="str">
        <f t="shared" si="80"/>
        <v/>
      </c>
      <c r="R346" s="88" t="str">
        <f t="shared" si="76"/>
        <v/>
      </c>
      <c r="S346" s="88" t="str">
        <f t="shared" si="77"/>
        <v/>
      </c>
    </row>
    <row r="347" spans="1:19" ht="23.25" x14ac:dyDescent="0.5">
      <c r="A347" s="32">
        <v>344</v>
      </c>
      <c r="B347" s="132"/>
      <c r="C347" s="132"/>
      <c r="G347" s="90">
        <f t="shared" si="68"/>
        <v>0</v>
      </c>
      <c r="H347" s="88" t="str">
        <f t="shared" si="69"/>
        <v/>
      </c>
      <c r="I347" s="88" t="str">
        <f t="shared" si="70"/>
        <v/>
      </c>
      <c r="J347" s="88" t="str">
        <f t="shared" si="71"/>
        <v/>
      </c>
      <c r="K347" s="88" t="str">
        <f t="shared" si="72"/>
        <v/>
      </c>
      <c r="L347" s="88" t="str">
        <f t="shared" si="73"/>
        <v/>
      </c>
      <c r="M347" s="88" t="str">
        <f t="shared" si="74"/>
        <v/>
      </c>
      <c r="N347" s="88" t="str">
        <f t="shared" si="78"/>
        <v/>
      </c>
      <c r="O347" s="88" t="str">
        <f t="shared" si="75"/>
        <v/>
      </c>
      <c r="P347" s="88" t="str">
        <f t="shared" si="79"/>
        <v/>
      </c>
      <c r="Q347" s="88" t="str">
        <f t="shared" si="80"/>
        <v/>
      </c>
      <c r="R347" s="88" t="str">
        <f t="shared" si="76"/>
        <v/>
      </c>
      <c r="S347" s="88" t="str">
        <f t="shared" si="77"/>
        <v/>
      </c>
    </row>
    <row r="348" spans="1:19" ht="23.25" x14ac:dyDescent="0.5">
      <c r="A348" s="32">
        <v>345</v>
      </c>
      <c r="B348" s="132"/>
      <c r="C348" s="132"/>
      <c r="G348" s="90">
        <f t="shared" si="68"/>
        <v>0</v>
      </c>
      <c r="H348" s="88" t="str">
        <f t="shared" si="69"/>
        <v/>
      </c>
      <c r="I348" s="88" t="str">
        <f t="shared" si="70"/>
        <v/>
      </c>
      <c r="J348" s="88" t="str">
        <f t="shared" si="71"/>
        <v/>
      </c>
      <c r="K348" s="88" t="str">
        <f t="shared" si="72"/>
        <v/>
      </c>
      <c r="L348" s="88" t="str">
        <f t="shared" si="73"/>
        <v/>
      </c>
      <c r="M348" s="88" t="str">
        <f t="shared" si="74"/>
        <v/>
      </c>
      <c r="N348" s="88" t="str">
        <f t="shared" si="78"/>
        <v/>
      </c>
      <c r="O348" s="88" t="str">
        <f t="shared" si="75"/>
        <v/>
      </c>
      <c r="P348" s="88" t="str">
        <f t="shared" si="79"/>
        <v/>
      </c>
      <c r="Q348" s="88" t="str">
        <f t="shared" si="80"/>
        <v/>
      </c>
      <c r="R348" s="88" t="str">
        <f t="shared" si="76"/>
        <v/>
      </c>
      <c r="S348" s="88" t="str">
        <f t="shared" si="77"/>
        <v/>
      </c>
    </row>
    <row r="349" spans="1:19" ht="23.25" x14ac:dyDescent="0.5">
      <c r="A349" s="32">
        <v>346</v>
      </c>
      <c r="B349" s="132"/>
      <c r="C349" s="132"/>
      <c r="G349" s="90">
        <f t="shared" si="68"/>
        <v>0</v>
      </c>
      <c r="H349" s="88" t="str">
        <f t="shared" si="69"/>
        <v/>
      </c>
      <c r="I349" s="88" t="str">
        <f t="shared" si="70"/>
        <v/>
      </c>
      <c r="J349" s="88" t="str">
        <f t="shared" si="71"/>
        <v/>
      </c>
      <c r="K349" s="88" t="str">
        <f t="shared" si="72"/>
        <v/>
      </c>
      <c r="L349" s="88" t="str">
        <f t="shared" si="73"/>
        <v/>
      </c>
      <c r="M349" s="88" t="str">
        <f t="shared" si="74"/>
        <v/>
      </c>
      <c r="N349" s="88" t="str">
        <f t="shared" si="78"/>
        <v/>
      </c>
      <c r="O349" s="88" t="str">
        <f t="shared" si="75"/>
        <v/>
      </c>
      <c r="P349" s="88" t="str">
        <f t="shared" si="79"/>
        <v/>
      </c>
      <c r="Q349" s="88" t="str">
        <f t="shared" si="80"/>
        <v/>
      </c>
      <c r="R349" s="88" t="str">
        <f t="shared" si="76"/>
        <v/>
      </c>
      <c r="S349" s="88" t="str">
        <f t="shared" si="77"/>
        <v/>
      </c>
    </row>
    <row r="350" spans="1:19" ht="23.25" x14ac:dyDescent="0.5">
      <c r="A350" s="32">
        <v>347</v>
      </c>
      <c r="B350" s="132"/>
      <c r="C350" s="132"/>
      <c r="G350" s="90">
        <f t="shared" si="68"/>
        <v>0</v>
      </c>
      <c r="H350" s="88" t="str">
        <f t="shared" si="69"/>
        <v/>
      </c>
      <c r="I350" s="88" t="str">
        <f t="shared" si="70"/>
        <v/>
      </c>
      <c r="J350" s="88" t="str">
        <f t="shared" si="71"/>
        <v/>
      </c>
      <c r="K350" s="88" t="str">
        <f t="shared" si="72"/>
        <v/>
      </c>
      <c r="L350" s="88" t="str">
        <f t="shared" si="73"/>
        <v/>
      </c>
      <c r="M350" s="88" t="str">
        <f t="shared" si="74"/>
        <v/>
      </c>
      <c r="N350" s="88" t="str">
        <f t="shared" si="78"/>
        <v/>
      </c>
      <c r="O350" s="88" t="str">
        <f t="shared" si="75"/>
        <v/>
      </c>
      <c r="P350" s="88" t="str">
        <f t="shared" si="79"/>
        <v/>
      </c>
      <c r="Q350" s="88" t="str">
        <f t="shared" si="80"/>
        <v/>
      </c>
      <c r="R350" s="88" t="str">
        <f t="shared" si="76"/>
        <v/>
      </c>
      <c r="S350" s="88" t="str">
        <f t="shared" si="77"/>
        <v/>
      </c>
    </row>
    <row r="351" spans="1:19" ht="23.25" x14ac:dyDescent="0.5">
      <c r="A351" s="32">
        <v>348</v>
      </c>
      <c r="B351" s="132"/>
      <c r="C351" s="132"/>
      <c r="G351" s="90">
        <f t="shared" si="68"/>
        <v>0</v>
      </c>
      <c r="H351" s="88" t="str">
        <f t="shared" si="69"/>
        <v/>
      </c>
      <c r="I351" s="88" t="str">
        <f t="shared" si="70"/>
        <v/>
      </c>
      <c r="J351" s="88" t="str">
        <f t="shared" si="71"/>
        <v/>
      </c>
      <c r="K351" s="88" t="str">
        <f t="shared" si="72"/>
        <v/>
      </c>
      <c r="L351" s="88" t="str">
        <f t="shared" si="73"/>
        <v/>
      </c>
      <c r="M351" s="88" t="str">
        <f t="shared" si="74"/>
        <v/>
      </c>
      <c r="N351" s="88" t="str">
        <f t="shared" si="78"/>
        <v/>
      </c>
      <c r="O351" s="88" t="str">
        <f t="shared" si="75"/>
        <v/>
      </c>
      <c r="P351" s="88" t="str">
        <f t="shared" si="79"/>
        <v/>
      </c>
      <c r="Q351" s="88" t="str">
        <f t="shared" si="80"/>
        <v/>
      </c>
      <c r="R351" s="88" t="str">
        <f t="shared" si="76"/>
        <v/>
      </c>
      <c r="S351" s="88" t="str">
        <f t="shared" si="77"/>
        <v/>
      </c>
    </row>
    <row r="352" spans="1:19" ht="23.25" x14ac:dyDescent="0.5">
      <c r="A352" s="32">
        <v>349</v>
      </c>
      <c r="B352" s="132"/>
      <c r="C352" s="132"/>
      <c r="G352" s="90">
        <f t="shared" si="68"/>
        <v>0</v>
      </c>
      <c r="H352" s="88" t="str">
        <f t="shared" si="69"/>
        <v/>
      </c>
      <c r="I352" s="88" t="str">
        <f t="shared" si="70"/>
        <v/>
      </c>
      <c r="J352" s="88" t="str">
        <f t="shared" si="71"/>
        <v/>
      </c>
      <c r="K352" s="88" t="str">
        <f t="shared" si="72"/>
        <v/>
      </c>
      <c r="L352" s="88" t="str">
        <f t="shared" si="73"/>
        <v/>
      </c>
      <c r="M352" s="88" t="str">
        <f t="shared" si="74"/>
        <v/>
      </c>
      <c r="N352" s="88" t="str">
        <f t="shared" si="78"/>
        <v/>
      </c>
      <c r="O352" s="88" t="str">
        <f t="shared" si="75"/>
        <v/>
      </c>
      <c r="P352" s="88" t="str">
        <f t="shared" si="79"/>
        <v/>
      </c>
      <c r="Q352" s="88" t="str">
        <f t="shared" si="80"/>
        <v/>
      </c>
      <c r="R352" s="88" t="str">
        <f t="shared" si="76"/>
        <v/>
      </c>
      <c r="S352" s="88" t="str">
        <f t="shared" si="77"/>
        <v/>
      </c>
    </row>
    <row r="353" spans="1:19" ht="23.25" x14ac:dyDescent="0.5">
      <c r="A353" s="32">
        <v>350</v>
      </c>
      <c r="B353" s="132"/>
      <c r="C353" s="132"/>
      <c r="G353" s="90">
        <f t="shared" si="68"/>
        <v>0</v>
      </c>
      <c r="H353" s="88" t="str">
        <f t="shared" si="69"/>
        <v/>
      </c>
      <c r="I353" s="88" t="str">
        <f t="shared" si="70"/>
        <v/>
      </c>
      <c r="J353" s="88" t="str">
        <f t="shared" si="71"/>
        <v/>
      </c>
      <c r="K353" s="88" t="str">
        <f t="shared" si="72"/>
        <v/>
      </c>
      <c r="L353" s="88" t="str">
        <f t="shared" si="73"/>
        <v/>
      </c>
      <c r="M353" s="88" t="str">
        <f t="shared" si="74"/>
        <v/>
      </c>
      <c r="N353" s="88" t="str">
        <f t="shared" si="78"/>
        <v/>
      </c>
      <c r="O353" s="88" t="str">
        <f t="shared" si="75"/>
        <v/>
      </c>
      <c r="P353" s="88" t="str">
        <f t="shared" si="79"/>
        <v/>
      </c>
      <c r="Q353" s="88" t="str">
        <f t="shared" si="80"/>
        <v/>
      </c>
      <c r="R353" s="88" t="str">
        <f t="shared" si="76"/>
        <v/>
      </c>
      <c r="S353" s="88" t="str">
        <f t="shared" si="77"/>
        <v/>
      </c>
    </row>
    <row r="354" spans="1:19" ht="23.25" x14ac:dyDescent="0.5">
      <c r="A354" s="32">
        <v>351</v>
      </c>
      <c r="B354" s="132"/>
      <c r="C354" s="132"/>
      <c r="G354" s="90">
        <f t="shared" si="68"/>
        <v>0</v>
      </c>
      <c r="H354" s="88" t="str">
        <f t="shared" si="69"/>
        <v/>
      </c>
      <c r="I354" s="88" t="str">
        <f t="shared" si="70"/>
        <v/>
      </c>
      <c r="J354" s="88" t="str">
        <f t="shared" si="71"/>
        <v/>
      </c>
      <c r="K354" s="88" t="str">
        <f t="shared" si="72"/>
        <v/>
      </c>
      <c r="L354" s="88" t="str">
        <f t="shared" si="73"/>
        <v/>
      </c>
      <c r="M354" s="88" t="str">
        <f t="shared" si="74"/>
        <v/>
      </c>
      <c r="N354" s="88" t="str">
        <f t="shared" si="78"/>
        <v/>
      </c>
      <c r="O354" s="88" t="str">
        <f t="shared" si="75"/>
        <v/>
      </c>
      <c r="P354" s="88" t="str">
        <f t="shared" si="79"/>
        <v/>
      </c>
      <c r="Q354" s="88" t="str">
        <f t="shared" si="80"/>
        <v/>
      </c>
      <c r="R354" s="88" t="str">
        <f t="shared" si="76"/>
        <v/>
      </c>
      <c r="S354" s="88" t="str">
        <f t="shared" si="77"/>
        <v/>
      </c>
    </row>
    <row r="355" spans="1:19" ht="23.25" x14ac:dyDescent="0.5">
      <c r="A355" s="32">
        <v>352</v>
      </c>
      <c r="B355" s="132"/>
      <c r="C355" s="132"/>
      <c r="G355" s="90">
        <f t="shared" si="68"/>
        <v>0</v>
      </c>
      <c r="H355" s="88" t="str">
        <f t="shared" si="69"/>
        <v/>
      </c>
      <c r="I355" s="88" t="str">
        <f t="shared" si="70"/>
        <v/>
      </c>
      <c r="J355" s="88" t="str">
        <f t="shared" si="71"/>
        <v/>
      </c>
      <c r="K355" s="88" t="str">
        <f t="shared" si="72"/>
        <v/>
      </c>
      <c r="L355" s="88" t="str">
        <f t="shared" si="73"/>
        <v/>
      </c>
      <c r="M355" s="88" t="str">
        <f t="shared" si="74"/>
        <v/>
      </c>
      <c r="N355" s="88" t="str">
        <f t="shared" si="78"/>
        <v/>
      </c>
      <c r="O355" s="88" t="str">
        <f t="shared" si="75"/>
        <v/>
      </c>
      <c r="P355" s="88" t="str">
        <f t="shared" si="79"/>
        <v/>
      </c>
      <c r="Q355" s="88" t="str">
        <f t="shared" si="80"/>
        <v/>
      </c>
      <c r="R355" s="88" t="str">
        <f t="shared" si="76"/>
        <v/>
      </c>
      <c r="S355" s="88" t="str">
        <f t="shared" si="77"/>
        <v/>
      </c>
    </row>
    <row r="356" spans="1:19" ht="23.25" x14ac:dyDescent="0.5">
      <c r="A356" s="32">
        <v>353</v>
      </c>
      <c r="B356" s="132"/>
      <c r="C356" s="132"/>
      <c r="G356" s="90">
        <f t="shared" si="68"/>
        <v>0</v>
      </c>
      <c r="H356" s="88" t="str">
        <f t="shared" si="69"/>
        <v/>
      </c>
      <c r="I356" s="88" t="str">
        <f t="shared" si="70"/>
        <v/>
      </c>
      <c r="J356" s="88" t="str">
        <f t="shared" si="71"/>
        <v/>
      </c>
      <c r="K356" s="88" t="str">
        <f t="shared" si="72"/>
        <v/>
      </c>
      <c r="L356" s="88" t="str">
        <f t="shared" si="73"/>
        <v/>
      </c>
      <c r="M356" s="88" t="str">
        <f t="shared" si="74"/>
        <v/>
      </c>
      <c r="N356" s="88" t="str">
        <f t="shared" si="78"/>
        <v/>
      </c>
      <c r="O356" s="88" t="str">
        <f t="shared" si="75"/>
        <v/>
      </c>
      <c r="P356" s="88" t="str">
        <f t="shared" si="79"/>
        <v/>
      </c>
      <c r="Q356" s="88" t="str">
        <f t="shared" si="80"/>
        <v/>
      </c>
      <c r="R356" s="88" t="str">
        <f t="shared" si="76"/>
        <v/>
      </c>
      <c r="S356" s="88" t="str">
        <f t="shared" si="77"/>
        <v/>
      </c>
    </row>
    <row r="357" spans="1:19" ht="23.25" x14ac:dyDescent="0.5">
      <c r="A357" s="32">
        <v>354</v>
      </c>
      <c r="B357" s="132"/>
      <c r="C357" s="132"/>
      <c r="G357" s="90">
        <f t="shared" si="68"/>
        <v>0</v>
      </c>
      <c r="H357" s="88" t="str">
        <f t="shared" si="69"/>
        <v/>
      </c>
      <c r="I357" s="88" t="str">
        <f t="shared" si="70"/>
        <v/>
      </c>
      <c r="J357" s="88" t="str">
        <f t="shared" si="71"/>
        <v/>
      </c>
      <c r="K357" s="88" t="str">
        <f t="shared" si="72"/>
        <v/>
      </c>
      <c r="L357" s="88" t="str">
        <f t="shared" si="73"/>
        <v/>
      </c>
      <c r="M357" s="88" t="str">
        <f t="shared" si="74"/>
        <v/>
      </c>
      <c r="N357" s="88" t="str">
        <f t="shared" si="78"/>
        <v/>
      </c>
      <c r="O357" s="88" t="str">
        <f t="shared" si="75"/>
        <v/>
      </c>
      <c r="P357" s="88" t="str">
        <f t="shared" si="79"/>
        <v/>
      </c>
      <c r="Q357" s="88" t="str">
        <f t="shared" si="80"/>
        <v/>
      </c>
      <c r="R357" s="88" t="str">
        <f t="shared" si="76"/>
        <v/>
      </c>
      <c r="S357" s="88" t="str">
        <f t="shared" si="77"/>
        <v/>
      </c>
    </row>
    <row r="358" spans="1:19" ht="23.25" x14ac:dyDescent="0.5">
      <c r="A358" s="32">
        <v>355</v>
      </c>
      <c r="B358" s="132"/>
      <c r="C358" s="132"/>
      <c r="G358" s="90">
        <f t="shared" si="68"/>
        <v>0</v>
      </c>
      <c r="H358" s="88" t="str">
        <f t="shared" si="69"/>
        <v/>
      </c>
      <c r="I358" s="88" t="str">
        <f t="shared" si="70"/>
        <v/>
      </c>
      <c r="J358" s="88" t="str">
        <f t="shared" si="71"/>
        <v/>
      </c>
      <c r="K358" s="88" t="str">
        <f t="shared" si="72"/>
        <v/>
      </c>
      <c r="L358" s="88" t="str">
        <f t="shared" si="73"/>
        <v/>
      </c>
      <c r="M358" s="88" t="str">
        <f t="shared" si="74"/>
        <v/>
      </c>
      <c r="N358" s="88" t="str">
        <f t="shared" si="78"/>
        <v/>
      </c>
      <c r="O358" s="88" t="str">
        <f t="shared" si="75"/>
        <v/>
      </c>
      <c r="P358" s="88" t="str">
        <f t="shared" si="79"/>
        <v/>
      </c>
      <c r="Q358" s="88" t="str">
        <f t="shared" si="80"/>
        <v/>
      </c>
      <c r="R358" s="88" t="str">
        <f t="shared" si="76"/>
        <v/>
      </c>
      <c r="S358" s="88" t="str">
        <f t="shared" si="77"/>
        <v/>
      </c>
    </row>
    <row r="359" spans="1:19" ht="23.25" x14ac:dyDescent="0.5">
      <c r="A359" s="32">
        <v>356</v>
      </c>
      <c r="B359" s="132"/>
      <c r="C359" s="132"/>
      <c r="G359" s="90">
        <f t="shared" si="68"/>
        <v>0</v>
      </c>
      <c r="H359" s="88" t="str">
        <f t="shared" si="69"/>
        <v/>
      </c>
      <c r="I359" s="88" t="str">
        <f t="shared" si="70"/>
        <v/>
      </c>
      <c r="J359" s="88" t="str">
        <f t="shared" si="71"/>
        <v/>
      </c>
      <c r="K359" s="88" t="str">
        <f t="shared" si="72"/>
        <v/>
      </c>
      <c r="L359" s="88" t="str">
        <f t="shared" si="73"/>
        <v/>
      </c>
      <c r="M359" s="88" t="str">
        <f t="shared" si="74"/>
        <v/>
      </c>
      <c r="N359" s="88" t="str">
        <f t="shared" si="78"/>
        <v/>
      </c>
      <c r="O359" s="88" t="str">
        <f t="shared" si="75"/>
        <v/>
      </c>
      <c r="P359" s="88" t="str">
        <f t="shared" si="79"/>
        <v/>
      </c>
      <c r="Q359" s="88" t="str">
        <f t="shared" si="80"/>
        <v/>
      </c>
      <c r="R359" s="88" t="str">
        <f t="shared" si="76"/>
        <v/>
      </c>
      <c r="S359" s="88" t="str">
        <f t="shared" si="77"/>
        <v/>
      </c>
    </row>
    <row r="360" spans="1:19" ht="23.25" x14ac:dyDescent="0.5">
      <c r="A360" s="32">
        <v>357</v>
      </c>
      <c r="B360" s="132"/>
      <c r="C360" s="132"/>
      <c r="G360" s="90">
        <f t="shared" si="68"/>
        <v>0</v>
      </c>
      <c r="H360" s="88" t="str">
        <f t="shared" si="69"/>
        <v/>
      </c>
      <c r="I360" s="88" t="str">
        <f t="shared" si="70"/>
        <v/>
      </c>
      <c r="J360" s="88" t="str">
        <f t="shared" si="71"/>
        <v/>
      </c>
      <c r="K360" s="88" t="str">
        <f t="shared" si="72"/>
        <v/>
      </c>
      <c r="L360" s="88" t="str">
        <f t="shared" si="73"/>
        <v/>
      </c>
      <c r="M360" s="88" t="str">
        <f t="shared" si="74"/>
        <v/>
      </c>
      <c r="N360" s="88" t="str">
        <f t="shared" si="78"/>
        <v/>
      </c>
      <c r="O360" s="88" t="str">
        <f t="shared" si="75"/>
        <v/>
      </c>
      <c r="P360" s="88" t="str">
        <f t="shared" si="79"/>
        <v/>
      </c>
      <c r="Q360" s="88" t="str">
        <f t="shared" si="80"/>
        <v/>
      </c>
      <c r="R360" s="88" t="str">
        <f t="shared" si="76"/>
        <v/>
      </c>
      <c r="S360" s="88" t="str">
        <f t="shared" si="77"/>
        <v/>
      </c>
    </row>
    <row r="361" spans="1:19" ht="23.25" x14ac:dyDescent="0.5">
      <c r="A361" s="32">
        <v>358</v>
      </c>
      <c r="B361" s="132"/>
      <c r="C361" s="132"/>
      <c r="G361" s="90">
        <f t="shared" si="68"/>
        <v>0</v>
      </c>
      <c r="H361" s="88" t="str">
        <f t="shared" si="69"/>
        <v/>
      </c>
      <c r="I361" s="88" t="str">
        <f t="shared" si="70"/>
        <v/>
      </c>
      <c r="J361" s="88" t="str">
        <f t="shared" si="71"/>
        <v/>
      </c>
      <c r="K361" s="88" t="str">
        <f t="shared" si="72"/>
        <v/>
      </c>
      <c r="L361" s="88" t="str">
        <f t="shared" si="73"/>
        <v/>
      </c>
      <c r="M361" s="88" t="str">
        <f t="shared" si="74"/>
        <v/>
      </c>
      <c r="N361" s="88" t="str">
        <f t="shared" si="78"/>
        <v/>
      </c>
      <c r="O361" s="88" t="str">
        <f t="shared" si="75"/>
        <v/>
      </c>
      <c r="P361" s="88" t="str">
        <f t="shared" si="79"/>
        <v/>
      </c>
      <c r="Q361" s="88" t="str">
        <f t="shared" si="80"/>
        <v/>
      </c>
      <c r="R361" s="88" t="str">
        <f t="shared" si="76"/>
        <v/>
      </c>
      <c r="S361" s="88" t="str">
        <f t="shared" si="77"/>
        <v/>
      </c>
    </row>
    <row r="362" spans="1:19" ht="23.25" x14ac:dyDescent="0.5">
      <c r="A362" s="32">
        <v>359</v>
      </c>
      <c r="B362" s="132"/>
      <c r="C362" s="132"/>
      <c r="G362" s="90">
        <f t="shared" si="68"/>
        <v>0</v>
      </c>
      <c r="H362" s="88" t="str">
        <f t="shared" si="69"/>
        <v/>
      </c>
      <c r="I362" s="88" t="str">
        <f t="shared" si="70"/>
        <v/>
      </c>
      <c r="J362" s="88" t="str">
        <f t="shared" si="71"/>
        <v/>
      </c>
      <c r="K362" s="88" t="str">
        <f t="shared" si="72"/>
        <v/>
      </c>
      <c r="L362" s="88" t="str">
        <f t="shared" si="73"/>
        <v/>
      </c>
      <c r="M362" s="88" t="str">
        <f t="shared" si="74"/>
        <v/>
      </c>
      <c r="N362" s="88" t="str">
        <f t="shared" si="78"/>
        <v/>
      </c>
      <c r="O362" s="88" t="str">
        <f t="shared" si="75"/>
        <v/>
      </c>
      <c r="P362" s="88" t="str">
        <f t="shared" si="79"/>
        <v/>
      </c>
      <c r="Q362" s="88" t="str">
        <f t="shared" si="80"/>
        <v/>
      </c>
      <c r="R362" s="88" t="str">
        <f t="shared" si="76"/>
        <v/>
      </c>
      <c r="S362" s="88" t="str">
        <f t="shared" si="77"/>
        <v/>
      </c>
    </row>
    <row r="363" spans="1:19" ht="23.25" x14ac:dyDescent="0.5">
      <c r="A363" s="32">
        <v>360</v>
      </c>
      <c r="B363" s="132"/>
      <c r="C363" s="132"/>
      <c r="G363" s="90">
        <f t="shared" si="68"/>
        <v>0</v>
      </c>
      <c r="H363" s="88" t="str">
        <f t="shared" si="69"/>
        <v/>
      </c>
      <c r="I363" s="88" t="str">
        <f t="shared" si="70"/>
        <v/>
      </c>
      <c r="J363" s="88" t="str">
        <f t="shared" si="71"/>
        <v/>
      </c>
      <c r="K363" s="88" t="str">
        <f t="shared" si="72"/>
        <v/>
      </c>
      <c r="L363" s="88" t="str">
        <f t="shared" si="73"/>
        <v/>
      </c>
      <c r="M363" s="88" t="str">
        <f t="shared" si="74"/>
        <v/>
      </c>
      <c r="N363" s="88" t="str">
        <f t="shared" si="78"/>
        <v/>
      </c>
      <c r="O363" s="88" t="str">
        <f t="shared" si="75"/>
        <v/>
      </c>
      <c r="P363" s="88" t="str">
        <f t="shared" si="79"/>
        <v/>
      </c>
      <c r="Q363" s="88" t="str">
        <f t="shared" si="80"/>
        <v/>
      </c>
      <c r="R363" s="88" t="str">
        <f t="shared" si="76"/>
        <v/>
      </c>
      <c r="S363" s="88" t="str">
        <f t="shared" si="77"/>
        <v/>
      </c>
    </row>
    <row r="364" spans="1:19" ht="23.25" x14ac:dyDescent="0.5">
      <c r="A364" s="32">
        <v>361</v>
      </c>
      <c r="B364" s="132"/>
      <c r="C364" s="132"/>
      <c r="G364" s="90">
        <f t="shared" si="68"/>
        <v>0</v>
      </c>
      <c r="H364" s="88" t="str">
        <f t="shared" si="69"/>
        <v/>
      </c>
      <c r="I364" s="88" t="str">
        <f t="shared" si="70"/>
        <v/>
      </c>
      <c r="J364" s="88" t="str">
        <f t="shared" si="71"/>
        <v/>
      </c>
      <c r="K364" s="88" t="str">
        <f t="shared" si="72"/>
        <v/>
      </c>
      <c r="L364" s="88" t="str">
        <f t="shared" si="73"/>
        <v/>
      </c>
      <c r="M364" s="88" t="str">
        <f t="shared" si="74"/>
        <v/>
      </c>
      <c r="N364" s="88" t="str">
        <f t="shared" si="78"/>
        <v/>
      </c>
      <c r="O364" s="88" t="str">
        <f t="shared" si="75"/>
        <v/>
      </c>
      <c r="P364" s="88" t="str">
        <f t="shared" si="79"/>
        <v/>
      </c>
      <c r="Q364" s="88" t="str">
        <f t="shared" si="80"/>
        <v/>
      </c>
      <c r="R364" s="88" t="str">
        <f t="shared" si="76"/>
        <v/>
      </c>
      <c r="S364" s="88" t="str">
        <f t="shared" si="77"/>
        <v/>
      </c>
    </row>
    <row r="365" spans="1:19" ht="23.25" x14ac:dyDescent="0.5">
      <c r="A365" s="32">
        <v>362</v>
      </c>
      <c r="B365" s="132"/>
      <c r="C365" s="132"/>
      <c r="G365" s="90">
        <f t="shared" si="68"/>
        <v>0</v>
      </c>
      <c r="H365" s="88" t="str">
        <f t="shared" si="69"/>
        <v/>
      </c>
      <c r="I365" s="88" t="str">
        <f t="shared" si="70"/>
        <v/>
      </c>
      <c r="J365" s="88" t="str">
        <f t="shared" si="71"/>
        <v/>
      </c>
      <c r="K365" s="88" t="str">
        <f t="shared" si="72"/>
        <v/>
      </c>
      <c r="L365" s="88" t="str">
        <f t="shared" si="73"/>
        <v/>
      </c>
      <c r="M365" s="88" t="str">
        <f t="shared" si="74"/>
        <v/>
      </c>
      <c r="N365" s="88" t="str">
        <f t="shared" si="78"/>
        <v/>
      </c>
      <c r="O365" s="88" t="str">
        <f t="shared" si="75"/>
        <v/>
      </c>
      <c r="P365" s="88" t="str">
        <f t="shared" si="79"/>
        <v/>
      </c>
      <c r="Q365" s="88" t="str">
        <f t="shared" si="80"/>
        <v/>
      </c>
      <c r="R365" s="88" t="str">
        <f t="shared" si="76"/>
        <v/>
      </c>
      <c r="S365" s="88" t="str">
        <f t="shared" si="77"/>
        <v/>
      </c>
    </row>
    <row r="366" spans="1:19" ht="23.25" x14ac:dyDescent="0.5">
      <c r="A366" s="32">
        <v>363</v>
      </c>
      <c r="B366" s="132"/>
      <c r="C366" s="132"/>
      <c r="G366" s="90">
        <f t="shared" si="68"/>
        <v>0</v>
      </c>
      <c r="H366" s="88" t="str">
        <f t="shared" si="69"/>
        <v/>
      </c>
      <c r="I366" s="88" t="str">
        <f t="shared" si="70"/>
        <v/>
      </c>
      <c r="J366" s="88" t="str">
        <f t="shared" si="71"/>
        <v/>
      </c>
      <c r="K366" s="88" t="str">
        <f t="shared" si="72"/>
        <v/>
      </c>
      <c r="L366" s="88" t="str">
        <f t="shared" si="73"/>
        <v/>
      </c>
      <c r="M366" s="88" t="str">
        <f t="shared" si="74"/>
        <v/>
      </c>
      <c r="N366" s="88" t="str">
        <f t="shared" si="78"/>
        <v/>
      </c>
      <c r="O366" s="88" t="str">
        <f t="shared" si="75"/>
        <v/>
      </c>
      <c r="P366" s="88" t="str">
        <f t="shared" si="79"/>
        <v/>
      </c>
      <c r="Q366" s="88" t="str">
        <f t="shared" si="80"/>
        <v/>
      </c>
      <c r="R366" s="88" t="str">
        <f t="shared" si="76"/>
        <v/>
      </c>
      <c r="S366" s="88" t="str">
        <f t="shared" si="77"/>
        <v/>
      </c>
    </row>
    <row r="367" spans="1:19" ht="23.25" x14ac:dyDescent="0.5">
      <c r="A367" s="32">
        <v>364</v>
      </c>
      <c r="B367" s="132"/>
      <c r="C367" s="132"/>
      <c r="G367" s="90">
        <f t="shared" si="68"/>
        <v>0</v>
      </c>
      <c r="H367" s="88" t="str">
        <f t="shared" si="69"/>
        <v/>
      </c>
      <c r="I367" s="88" t="str">
        <f t="shared" si="70"/>
        <v/>
      </c>
      <c r="J367" s="88" t="str">
        <f t="shared" si="71"/>
        <v/>
      </c>
      <c r="K367" s="88" t="str">
        <f t="shared" si="72"/>
        <v/>
      </c>
      <c r="L367" s="88" t="str">
        <f t="shared" si="73"/>
        <v/>
      </c>
      <c r="M367" s="88" t="str">
        <f t="shared" si="74"/>
        <v/>
      </c>
      <c r="N367" s="88" t="str">
        <f t="shared" si="78"/>
        <v/>
      </c>
      <c r="O367" s="88" t="str">
        <f t="shared" si="75"/>
        <v/>
      </c>
      <c r="P367" s="88" t="str">
        <f t="shared" si="79"/>
        <v/>
      </c>
      <c r="Q367" s="88" t="str">
        <f t="shared" si="80"/>
        <v/>
      </c>
      <c r="R367" s="88" t="str">
        <f t="shared" si="76"/>
        <v/>
      </c>
      <c r="S367" s="88" t="str">
        <f t="shared" si="77"/>
        <v/>
      </c>
    </row>
    <row r="368" spans="1:19" ht="23.25" x14ac:dyDescent="0.5">
      <c r="A368" s="32">
        <v>365</v>
      </c>
      <c r="B368" s="132"/>
      <c r="C368" s="132"/>
      <c r="G368" s="90">
        <f t="shared" si="68"/>
        <v>0</v>
      </c>
      <c r="H368" s="88" t="str">
        <f t="shared" si="69"/>
        <v/>
      </c>
      <c r="I368" s="88" t="str">
        <f t="shared" si="70"/>
        <v/>
      </c>
      <c r="J368" s="88" t="str">
        <f t="shared" si="71"/>
        <v/>
      </c>
      <c r="K368" s="88" t="str">
        <f t="shared" si="72"/>
        <v/>
      </c>
      <c r="L368" s="88" t="str">
        <f t="shared" si="73"/>
        <v/>
      </c>
      <c r="M368" s="88" t="str">
        <f t="shared" si="74"/>
        <v/>
      </c>
      <c r="N368" s="88" t="str">
        <f t="shared" si="78"/>
        <v/>
      </c>
      <c r="O368" s="88" t="str">
        <f t="shared" si="75"/>
        <v/>
      </c>
      <c r="P368" s="88" t="str">
        <f t="shared" si="79"/>
        <v/>
      </c>
      <c r="Q368" s="88" t="str">
        <f t="shared" si="80"/>
        <v/>
      </c>
      <c r="R368" s="88" t="str">
        <f t="shared" si="76"/>
        <v/>
      </c>
      <c r="S368" s="88" t="str">
        <f t="shared" si="77"/>
        <v/>
      </c>
    </row>
    <row r="369" spans="1:19" ht="23.25" x14ac:dyDescent="0.5">
      <c r="A369" s="32">
        <v>366</v>
      </c>
      <c r="B369" s="132"/>
      <c r="C369" s="132"/>
      <c r="G369" s="90">
        <f t="shared" si="68"/>
        <v>0</v>
      </c>
      <c r="H369" s="88" t="str">
        <f t="shared" si="69"/>
        <v/>
      </c>
      <c r="I369" s="88" t="str">
        <f t="shared" si="70"/>
        <v/>
      </c>
      <c r="J369" s="88" t="str">
        <f t="shared" si="71"/>
        <v/>
      </c>
      <c r="K369" s="88" t="str">
        <f t="shared" si="72"/>
        <v/>
      </c>
      <c r="L369" s="88" t="str">
        <f t="shared" si="73"/>
        <v/>
      </c>
      <c r="M369" s="88" t="str">
        <f t="shared" si="74"/>
        <v/>
      </c>
      <c r="N369" s="88" t="str">
        <f t="shared" si="78"/>
        <v/>
      </c>
      <c r="O369" s="88" t="str">
        <f t="shared" si="75"/>
        <v/>
      </c>
      <c r="P369" s="88" t="str">
        <f t="shared" si="79"/>
        <v/>
      </c>
      <c r="Q369" s="88" t="str">
        <f t="shared" si="80"/>
        <v/>
      </c>
      <c r="R369" s="88" t="str">
        <f t="shared" si="76"/>
        <v/>
      </c>
      <c r="S369" s="88" t="str">
        <f t="shared" si="77"/>
        <v/>
      </c>
    </row>
    <row r="370" spans="1:19" ht="23.25" x14ac:dyDescent="0.5">
      <c r="A370" s="32">
        <v>367</v>
      </c>
      <c r="B370" s="132"/>
      <c r="C370" s="132"/>
      <c r="G370" s="90">
        <f t="shared" si="68"/>
        <v>0</v>
      </c>
      <c r="H370" s="88" t="str">
        <f t="shared" si="69"/>
        <v/>
      </c>
      <c r="I370" s="88" t="str">
        <f t="shared" si="70"/>
        <v/>
      </c>
      <c r="J370" s="88" t="str">
        <f t="shared" si="71"/>
        <v/>
      </c>
      <c r="K370" s="88" t="str">
        <f t="shared" si="72"/>
        <v/>
      </c>
      <c r="L370" s="88" t="str">
        <f t="shared" si="73"/>
        <v/>
      </c>
      <c r="M370" s="88" t="str">
        <f t="shared" si="74"/>
        <v/>
      </c>
      <c r="N370" s="88" t="str">
        <f t="shared" si="78"/>
        <v/>
      </c>
      <c r="O370" s="88" t="str">
        <f t="shared" si="75"/>
        <v/>
      </c>
      <c r="P370" s="88" t="str">
        <f t="shared" si="79"/>
        <v/>
      </c>
      <c r="Q370" s="88" t="str">
        <f t="shared" si="80"/>
        <v/>
      </c>
      <c r="R370" s="88" t="str">
        <f t="shared" si="76"/>
        <v/>
      </c>
      <c r="S370" s="88" t="str">
        <f t="shared" si="77"/>
        <v/>
      </c>
    </row>
    <row r="371" spans="1:19" ht="23.25" x14ac:dyDescent="0.5">
      <c r="A371" s="32">
        <v>368</v>
      </c>
      <c r="B371" s="132"/>
      <c r="C371" s="132"/>
      <c r="G371" s="90">
        <f t="shared" si="68"/>
        <v>0</v>
      </c>
      <c r="H371" s="88" t="str">
        <f t="shared" si="69"/>
        <v/>
      </c>
      <c r="I371" s="88" t="str">
        <f t="shared" si="70"/>
        <v/>
      </c>
      <c r="J371" s="88" t="str">
        <f t="shared" si="71"/>
        <v/>
      </c>
      <c r="K371" s="88" t="str">
        <f t="shared" si="72"/>
        <v/>
      </c>
      <c r="L371" s="88" t="str">
        <f t="shared" si="73"/>
        <v/>
      </c>
      <c r="M371" s="88" t="str">
        <f t="shared" si="74"/>
        <v/>
      </c>
      <c r="N371" s="88" t="str">
        <f t="shared" si="78"/>
        <v/>
      </c>
      <c r="O371" s="88" t="str">
        <f t="shared" si="75"/>
        <v/>
      </c>
      <c r="P371" s="88" t="str">
        <f t="shared" si="79"/>
        <v/>
      </c>
      <c r="Q371" s="88" t="str">
        <f t="shared" si="80"/>
        <v/>
      </c>
      <c r="R371" s="88" t="str">
        <f t="shared" si="76"/>
        <v/>
      </c>
      <c r="S371" s="88" t="str">
        <f t="shared" si="77"/>
        <v/>
      </c>
    </row>
    <row r="372" spans="1:19" ht="23.25" x14ac:dyDescent="0.5">
      <c r="A372" s="32">
        <v>369</v>
      </c>
      <c r="B372" s="132"/>
      <c r="C372" s="132"/>
      <c r="G372" s="90">
        <f t="shared" si="68"/>
        <v>0</v>
      </c>
      <c r="H372" s="88" t="str">
        <f t="shared" si="69"/>
        <v/>
      </c>
      <c r="I372" s="88" t="str">
        <f t="shared" si="70"/>
        <v/>
      </c>
      <c r="J372" s="88" t="str">
        <f t="shared" si="71"/>
        <v/>
      </c>
      <c r="K372" s="88" t="str">
        <f t="shared" si="72"/>
        <v/>
      </c>
      <c r="L372" s="88" t="str">
        <f t="shared" si="73"/>
        <v/>
      </c>
      <c r="M372" s="88" t="str">
        <f t="shared" si="74"/>
        <v/>
      </c>
      <c r="N372" s="88" t="str">
        <f t="shared" si="78"/>
        <v/>
      </c>
      <c r="O372" s="88" t="str">
        <f t="shared" si="75"/>
        <v/>
      </c>
      <c r="P372" s="88" t="str">
        <f t="shared" si="79"/>
        <v/>
      </c>
      <c r="Q372" s="88" t="str">
        <f t="shared" si="80"/>
        <v/>
      </c>
      <c r="R372" s="88" t="str">
        <f t="shared" si="76"/>
        <v/>
      </c>
      <c r="S372" s="88" t="str">
        <f t="shared" si="77"/>
        <v/>
      </c>
    </row>
    <row r="373" spans="1:19" ht="23.25" x14ac:dyDescent="0.5">
      <c r="A373" s="32">
        <v>370</v>
      </c>
      <c r="B373" s="132"/>
      <c r="C373" s="132"/>
      <c r="G373" s="90">
        <f t="shared" si="68"/>
        <v>0</v>
      </c>
      <c r="H373" s="88" t="str">
        <f t="shared" si="69"/>
        <v/>
      </c>
      <c r="I373" s="88" t="str">
        <f t="shared" si="70"/>
        <v/>
      </c>
      <c r="J373" s="88" t="str">
        <f t="shared" si="71"/>
        <v/>
      </c>
      <c r="K373" s="88" t="str">
        <f t="shared" si="72"/>
        <v/>
      </c>
      <c r="L373" s="88" t="str">
        <f t="shared" si="73"/>
        <v/>
      </c>
      <c r="M373" s="88" t="str">
        <f t="shared" si="74"/>
        <v/>
      </c>
      <c r="N373" s="88" t="str">
        <f t="shared" si="78"/>
        <v/>
      </c>
      <c r="O373" s="88" t="str">
        <f t="shared" si="75"/>
        <v/>
      </c>
      <c r="P373" s="88" t="str">
        <f t="shared" si="79"/>
        <v/>
      </c>
      <c r="Q373" s="88" t="str">
        <f t="shared" si="80"/>
        <v/>
      </c>
      <c r="R373" s="88" t="str">
        <f t="shared" si="76"/>
        <v/>
      </c>
      <c r="S373" s="88" t="str">
        <f t="shared" si="77"/>
        <v/>
      </c>
    </row>
    <row r="374" spans="1:19" ht="23.25" x14ac:dyDescent="0.5">
      <c r="A374" s="32">
        <v>371</v>
      </c>
      <c r="B374" s="132"/>
      <c r="C374" s="132"/>
      <c r="G374" s="90">
        <f t="shared" si="68"/>
        <v>0</v>
      </c>
      <c r="H374" s="88" t="str">
        <f t="shared" si="69"/>
        <v/>
      </c>
      <c r="I374" s="88" t="str">
        <f t="shared" si="70"/>
        <v/>
      </c>
      <c r="J374" s="88" t="str">
        <f t="shared" si="71"/>
        <v/>
      </c>
      <c r="K374" s="88" t="str">
        <f t="shared" si="72"/>
        <v/>
      </c>
      <c r="L374" s="88" t="str">
        <f t="shared" si="73"/>
        <v/>
      </c>
      <c r="M374" s="88" t="str">
        <f t="shared" si="74"/>
        <v/>
      </c>
      <c r="N374" s="88" t="str">
        <f t="shared" si="78"/>
        <v/>
      </c>
      <c r="O374" s="88" t="str">
        <f t="shared" si="75"/>
        <v/>
      </c>
      <c r="P374" s="88" t="str">
        <f t="shared" si="79"/>
        <v/>
      </c>
      <c r="Q374" s="88" t="str">
        <f t="shared" si="80"/>
        <v/>
      </c>
      <c r="R374" s="88" t="str">
        <f t="shared" si="76"/>
        <v/>
      </c>
      <c r="S374" s="88" t="str">
        <f t="shared" si="77"/>
        <v/>
      </c>
    </row>
    <row r="375" spans="1:19" ht="23.25" x14ac:dyDescent="0.5">
      <c r="A375" s="32">
        <v>372</v>
      </c>
      <c r="B375" s="132"/>
      <c r="C375" s="132"/>
      <c r="G375" s="90">
        <f t="shared" si="68"/>
        <v>0</v>
      </c>
      <c r="H375" s="88" t="str">
        <f t="shared" si="69"/>
        <v/>
      </c>
      <c r="I375" s="88" t="str">
        <f t="shared" si="70"/>
        <v/>
      </c>
      <c r="J375" s="88" t="str">
        <f t="shared" si="71"/>
        <v/>
      </c>
      <c r="K375" s="88" t="str">
        <f t="shared" si="72"/>
        <v/>
      </c>
      <c r="L375" s="88" t="str">
        <f t="shared" si="73"/>
        <v/>
      </c>
      <c r="M375" s="88" t="str">
        <f t="shared" si="74"/>
        <v/>
      </c>
      <c r="N375" s="88" t="str">
        <f t="shared" si="78"/>
        <v/>
      </c>
      <c r="O375" s="88" t="str">
        <f t="shared" si="75"/>
        <v/>
      </c>
      <c r="P375" s="88" t="str">
        <f t="shared" si="79"/>
        <v/>
      </c>
      <c r="Q375" s="88" t="str">
        <f t="shared" si="80"/>
        <v/>
      </c>
      <c r="R375" s="88" t="str">
        <f t="shared" si="76"/>
        <v/>
      </c>
      <c r="S375" s="88" t="str">
        <f t="shared" si="77"/>
        <v/>
      </c>
    </row>
    <row r="376" spans="1:19" ht="23.25" x14ac:dyDescent="0.5">
      <c r="A376" s="32">
        <v>373</v>
      </c>
      <c r="B376" s="132"/>
      <c r="C376" s="132"/>
      <c r="G376" s="90">
        <f t="shared" si="68"/>
        <v>0</v>
      </c>
      <c r="H376" s="88" t="str">
        <f t="shared" si="69"/>
        <v/>
      </c>
      <c r="I376" s="88" t="str">
        <f t="shared" si="70"/>
        <v/>
      </c>
      <c r="J376" s="88" t="str">
        <f t="shared" si="71"/>
        <v/>
      </c>
      <c r="K376" s="88" t="str">
        <f t="shared" si="72"/>
        <v/>
      </c>
      <c r="L376" s="88" t="str">
        <f t="shared" si="73"/>
        <v/>
      </c>
      <c r="M376" s="88" t="str">
        <f t="shared" si="74"/>
        <v/>
      </c>
      <c r="N376" s="88" t="str">
        <f t="shared" si="78"/>
        <v/>
      </c>
      <c r="O376" s="88" t="str">
        <f t="shared" si="75"/>
        <v/>
      </c>
      <c r="P376" s="88" t="str">
        <f t="shared" si="79"/>
        <v/>
      </c>
      <c r="Q376" s="88" t="str">
        <f t="shared" si="80"/>
        <v/>
      </c>
      <c r="R376" s="88" t="str">
        <f t="shared" si="76"/>
        <v/>
      </c>
      <c r="S376" s="88" t="str">
        <f t="shared" si="77"/>
        <v/>
      </c>
    </row>
    <row r="377" spans="1:19" ht="23.25" x14ac:dyDescent="0.5">
      <c r="A377" s="32">
        <v>374</v>
      </c>
      <c r="B377" s="132"/>
      <c r="C377" s="132"/>
      <c r="G377" s="90">
        <f t="shared" si="68"/>
        <v>0</v>
      </c>
      <c r="H377" s="88" t="str">
        <f t="shared" si="69"/>
        <v/>
      </c>
      <c r="I377" s="88" t="str">
        <f t="shared" si="70"/>
        <v/>
      </c>
      <c r="J377" s="88" t="str">
        <f t="shared" si="71"/>
        <v/>
      </c>
      <c r="K377" s="88" t="str">
        <f t="shared" si="72"/>
        <v/>
      </c>
      <c r="L377" s="88" t="str">
        <f t="shared" si="73"/>
        <v/>
      </c>
      <c r="M377" s="88" t="str">
        <f t="shared" si="74"/>
        <v/>
      </c>
      <c r="N377" s="88" t="str">
        <f t="shared" si="78"/>
        <v/>
      </c>
      <c r="O377" s="88" t="str">
        <f t="shared" si="75"/>
        <v/>
      </c>
      <c r="P377" s="88" t="str">
        <f t="shared" si="79"/>
        <v/>
      </c>
      <c r="Q377" s="88" t="str">
        <f t="shared" si="80"/>
        <v/>
      </c>
      <c r="R377" s="88" t="str">
        <f t="shared" si="76"/>
        <v/>
      </c>
      <c r="S377" s="88" t="str">
        <f t="shared" si="77"/>
        <v/>
      </c>
    </row>
    <row r="378" spans="1:19" ht="23.25" x14ac:dyDescent="0.5">
      <c r="A378" s="32">
        <v>375</v>
      </c>
      <c r="B378" s="132"/>
      <c r="C378" s="132"/>
      <c r="G378" s="90">
        <f t="shared" si="68"/>
        <v>0</v>
      </c>
      <c r="H378" s="88" t="str">
        <f t="shared" si="69"/>
        <v/>
      </c>
      <c r="I378" s="88" t="str">
        <f t="shared" si="70"/>
        <v/>
      </c>
      <c r="J378" s="88" t="str">
        <f t="shared" si="71"/>
        <v/>
      </c>
      <c r="K378" s="88" t="str">
        <f t="shared" si="72"/>
        <v/>
      </c>
      <c r="L378" s="88" t="str">
        <f t="shared" si="73"/>
        <v/>
      </c>
      <c r="M378" s="88" t="str">
        <f t="shared" si="74"/>
        <v/>
      </c>
      <c r="N378" s="88" t="str">
        <f t="shared" si="78"/>
        <v/>
      </c>
      <c r="O378" s="88" t="str">
        <f t="shared" si="75"/>
        <v/>
      </c>
      <c r="P378" s="88" t="str">
        <f t="shared" si="79"/>
        <v/>
      </c>
      <c r="Q378" s="88" t="str">
        <f t="shared" si="80"/>
        <v/>
      </c>
      <c r="R378" s="88" t="str">
        <f t="shared" si="76"/>
        <v/>
      </c>
      <c r="S378" s="88" t="str">
        <f t="shared" si="77"/>
        <v/>
      </c>
    </row>
    <row r="379" spans="1:19" ht="23.25" x14ac:dyDescent="0.5">
      <c r="A379" s="32">
        <v>376</v>
      </c>
      <c r="B379" s="132"/>
      <c r="C379" s="132"/>
      <c r="G379" s="90">
        <f t="shared" si="68"/>
        <v>0</v>
      </c>
      <c r="H379" s="88" t="str">
        <f t="shared" si="69"/>
        <v/>
      </c>
      <c r="I379" s="88" t="str">
        <f t="shared" si="70"/>
        <v/>
      </c>
      <c r="J379" s="88" t="str">
        <f t="shared" si="71"/>
        <v/>
      </c>
      <c r="K379" s="88" t="str">
        <f t="shared" si="72"/>
        <v/>
      </c>
      <c r="L379" s="88" t="str">
        <f t="shared" si="73"/>
        <v/>
      </c>
      <c r="M379" s="88" t="str">
        <f t="shared" si="74"/>
        <v/>
      </c>
      <c r="N379" s="88" t="str">
        <f t="shared" si="78"/>
        <v/>
      </c>
      <c r="O379" s="88" t="str">
        <f t="shared" si="75"/>
        <v/>
      </c>
      <c r="P379" s="88" t="str">
        <f t="shared" si="79"/>
        <v/>
      </c>
      <c r="Q379" s="88" t="str">
        <f t="shared" si="80"/>
        <v/>
      </c>
      <c r="R379" s="88" t="str">
        <f t="shared" si="76"/>
        <v/>
      </c>
      <c r="S379" s="88" t="str">
        <f t="shared" si="77"/>
        <v/>
      </c>
    </row>
    <row r="380" spans="1:19" ht="23.25" x14ac:dyDescent="0.5">
      <c r="A380" s="32">
        <v>377</v>
      </c>
      <c r="B380" s="132"/>
      <c r="C380" s="132"/>
      <c r="G380" s="90">
        <f t="shared" si="68"/>
        <v>0</v>
      </c>
      <c r="H380" s="88" t="str">
        <f t="shared" si="69"/>
        <v/>
      </c>
      <c r="I380" s="88" t="str">
        <f t="shared" si="70"/>
        <v/>
      </c>
      <c r="J380" s="88" t="str">
        <f t="shared" si="71"/>
        <v/>
      </c>
      <c r="K380" s="88" t="str">
        <f t="shared" si="72"/>
        <v/>
      </c>
      <c r="L380" s="88" t="str">
        <f t="shared" si="73"/>
        <v/>
      </c>
      <c r="M380" s="88" t="str">
        <f t="shared" si="74"/>
        <v/>
      </c>
      <c r="N380" s="88" t="str">
        <f t="shared" si="78"/>
        <v/>
      </c>
      <c r="O380" s="88" t="str">
        <f t="shared" si="75"/>
        <v/>
      </c>
      <c r="P380" s="88" t="str">
        <f t="shared" si="79"/>
        <v/>
      </c>
      <c r="Q380" s="88" t="str">
        <f t="shared" si="80"/>
        <v/>
      </c>
      <c r="R380" s="88" t="str">
        <f t="shared" si="76"/>
        <v/>
      </c>
      <c r="S380" s="88" t="str">
        <f t="shared" si="77"/>
        <v/>
      </c>
    </row>
    <row r="381" spans="1:19" ht="23.25" x14ac:dyDescent="0.5">
      <c r="A381" s="32">
        <v>378</v>
      </c>
      <c r="B381" s="132"/>
      <c r="C381" s="132"/>
      <c r="G381" s="90">
        <f t="shared" si="68"/>
        <v>0</v>
      </c>
      <c r="H381" s="88" t="str">
        <f t="shared" si="69"/>
        <v/>
      </c>
      <c r="I381" s="88" t="str">
        <f t="shared" si="70"/>
        <v/>
      </c>
      <c r="J381" s="88" t="str">
        <f t="shared" si="71"/>
        <v/>
      </c>
      <c r="K381" s="88" t="str">
        <f t="shared" si="72"/>
        <v/>
      </c>
      <c r="L381" s="88" t="str">
        <f t="shared" si="73"/>
        <v/>
      </c>
      <c r="M381" s="88" t="str">
        <f t="shared" si="74"/>
        <v/>
      </c>
      <c r="N381" s="88" t="str">
        <f t="shared" si="78"/>
        <v/>
      </c>
      <c r="O381" s="88" t="str">
        <f t="shared" si="75"/>
        <v/>
      </c>
      <c r="P381" s="88" t="str">
        <f t="shared" si="79"/>
        <v/>
      </c>
      <c r="Q381" s="88" t="str">
        <f t="shared" si="80"/>
        <v/>
      </c>
      <c r="R381" s="88" t="str">
        <f t="shared" si="76"/>
        <v/>
      </c>
      <c r="S381" s="88" t="str">
        <f t="shared" si="77"/>
        <v/>
      </c>
    </row>
    <row r="382" spans="1:19" ht="23.25" x14ac:dyDescent="0.5">
      <c r="A382" s="32">
        <v>379</v>
      </c>
      <c r="B382" s="132"/>
      <c r="C382" s="132"/>
      <c r="G382" s="90">
        <f t="shared" si="68"/>
        <v>0</v>
      </c>
      <c r="H382" s="88" t="str">
        <f t="shared" si="69"/>
        <v/>
      </c>
      <c r="I382" s="88" t="str">
        <f t="shared" si="70"/>
        <v/>
      </c>
      <c r="J382" s="88" t="str">
        <f t="shared" si="71"/>
        <v/>
      </c>
      <c r="K382" s="88" t="str">
        <f t="shared" si="72"/>
        <v/>
      </c>
      <c r="L382" s="88" t="str">
        <f t="shared" si="73"/>
        <v/>
      </c>
      <c r="M382" s="88" t="str">
        <f t="shared" si="74"/>
        <v/>
      </c>
      <c r="N382" s="88" t="str">
        <f t="shared" si="78"/>
        <v/>
      </c>
      <c r="O382" s="88" t="str">
        <f t="shared" si="75"/>
        <v/>
      </c>
      <c r="P382" s="88" t="str">
        <f t="shared" si="79"/>
        <v/>
      </c>
      <c r="Q382" s="88" t="str">
        <f t="shared" si="80"/>
        <v/>
      </c>
      <c r="R382" s="88" t="str">
        <f t="shared" si="76"/>
        <v/>
      </c>
      <c r="S382" s="88" t="str">
        <f t="shared" si="77"/>
        <v/>
      </c>
    </row>
    <row r="383" spans="1:19" ht="23.25" x14ac:dyDescent="0.5">
      <c r="A383" s="32">
        <v>380</v>
      </c>
      <c r="B383" s="132"/>
      <c r="C383" s="132"/>
      <c r="G383" s="90">
        <f t="shared" si="68"/>
        <v>0</v>
      </c>
      <c r="H383" s="88" t="str">
        <f t="shared" si="69"/>
        <v/>
      </c>
      <c r="I383" s="88" t="str">
        <f t="shared" si="70"/>
        <v/>
      </c>
      <c r="J383" s="88" t="str">
        <f t="shared" si="71"/>
        <v/>
      </c>
      <c r="K383" s="88" t="str">
        <f t="shared" si="72"/>
        <v/>
      </c>
      <c r="L383" s="88" t="str">
        <f t="shared" si="73"/>
        <v/>
      </c>
      <c r="M383" s="88" t="str">
        <f t="shared" si="74"/>
        <v/>
      </c>
      <c r="N383" s="88" t="str">
        <f t="shared" si="78"/>
        <v/>
      </c>
      <c r="O383" s="88" t="str">
        <f t="shared" si="75"/>
        <v/>
      </c>
      <c r="P383" s="88" t="str">
        <f t="shared" si="79"/>
        <v/>
      </c>
      <c r="Q383" s="88" t="str">
        <f t="shared" si="80"/>
        <v/>
      </c>
      <c r="R383" s="88" t="str">
        <f t="shared" si="76"/>
        <v/>
      </c>
      <c r="S383" s="88" t="str">
        <f t="shared" si="77"/>
        <v/>
      </c>
    </row>
    <row r="384" spans="1:19" ht="23.25" x14ac:dyDescent="0.5">
      <c r="A384" s="32">
        <v>381</v>
      </c>
      <c r="B384" s="132"/>
      <c r="C384" s="132"/>
      <c r="G384" s="90">
        <f t="shared" si="68"/>
        <v>0</v>
      </c>
      <c r="H384" s="88" t="str">
        <f t="shared" si="69"/>
        <v/>
      </c>
      <c r="I384" s="88" t="str">
        <f t="shared" si="70"/>
        <v/>
      </c>
      <c r="J384" s="88" t="str">
        <f t="shared" si="71"/>
        <v/>
      </c>
      <c r="K384" s="88" t="str">
        <f t="shared" si="72"/>
        <v/>
      </c>
      <c r="L384" s="88" t="str">
        <f t="shared" si="73"/>
        <v/>
      </c>
      <c r="M384" s="88" t="str">
        <f t="shared" si="74"/>
        <v/>
      </c>
      <c r="N384" s="88" t="str">
        <f t="shared" si="78"/>
        <v/>
      </c>
      <c r="O384" s="88" t="str">
        <f t="shared" si="75"/>
        <v/>
      </c>
      <c r="P384" s="88" t="str">
        <f t="shared" si="79"/>
        <v/>
      </c>
      <c r="Q384" s="88" t="str">
        <f t="shared" si="80"/>
        <v/>
      </c>
      <c r="R384" s="88" t="str">
        <f t="shared" si="76"/>
        <v/>
      </c>
      <c r="S384" s="88" t="str">
        <f t="shared" si="77"/>
        <v/>
      </c>
    </row>
    <row r="385" spans="1:19" ht="23.25" x14ac:dyDescent="0.5">
      <c r="A385" s="32">
        <v>382</v>
      </c>
      <c r="B385" s="132"/>
      <c r="C385" s="132"/>
      <c r="G385" s="90">
        <f t="shared" si="68"/>
        <v>0</v>
      </c>
      <c r="H385" s="88" t="str">
        <f t="shared" si="69"/>
        <v/>
      </c>
      <c r="I385" s="88" t="str">
        <f t="shared" si="70"/>
        <v/>
      </c>
      <c r="J385" s="88" t="str">
        <f t="shared" si="71"/>
        <v/>
      </c>
      <c r="K385" s="88" t="str">
        <f t="shared" si="72"/>
        <v/>
      </c>
      <c r="L385" s="88" t="str">
        <f t="shared" si="73"/>
        <v/>
      </c>
      <c r="M385" s="88" t="str">
        <f t="shared" si="74"/>
        <v/>
      </c>
      <c r="N385" s="88" t="str">
        <f t="shared" si="78"/>
        <v/>
      </c>
      <c r="O385" s="88" t="str">
        <f t="shared" si="75"/>
        <v/>
      </c>
      <c r="P385" s="88" t="str">
        <f t="shared" si="79"/>
        <v/>
      </c>
      <c r="Q385" s="88" t="str">
        <f t="shared" si="80"/>
        <v/>
      </c>
      <c r="R385" s="88" t="str">
        <f t="shared" si="76"/>
        <v/>
      </c>
      <c r="S385" s="88" t="str">
        <f t="shared" si="77"/>
        <v/>
      </c>
    </row>
    <row r="386" spans="1:19" ht="23.25" x14ac:dyDescent="0.5">
      <c r="A386" s="32">
        <v>383</v>
      </c>
      <c r="B386" s="132"/>
      <c r="C386" s="132"/>
      <c r="G386" s="90">
        <f t="shared" si="68"/>
        <v>0</v>
      </c>
      <c r="H386" s="88" t="str">
        <f t="shared" si="69"/>
        <v/>
      </c>
      <c r="I386" s="88" t="str">
        <f t="shared" si="70"/>
        <v/>
      </c>
      <c r="J386" s="88" t="str">
        <f t="shared" si="71"/>
        <v/>
      </c>
      <c r="K386" s="88" t="str">
        <f t="shared" si="72"/>
        <v/>
      </c>
      <c r="L386" s="88" t="str">
        <f t="shared" si="73"/>
        <v/>
      </c>
      <c r="M386" s="88" t="str">
        <f t="shared" si="74"/>
        <v/>
      </c>
      <c r="N386" s="88" t="str">
        <f t="shared" si="78"/>
        <v/>
      </c>
      <c r="O386" s="88" t="str">
        <f t="shared" si="75"/>
        <v/>
      </c>
      <c r="P386" s="88" t="str">
        <f t="shared" si="79"/>
        <v/>
      </c>
      <c r="Q386" s="88" t="str">
        <f t="shared" si="80"/>
        <v/>
      </c>
      <c r="R386" s="88" t="str">
        <f t="shared" si="76"/>
        <v/>
      </c>
      <c r="S386" s="88" t="str">
        <f t="shared" si="77"/>
        <v/>
      </c>
    </row>
    <row r="387" spans="1:19" ht="23.25" x14ac:dyDescent="0.5">
      <c r="A387" s="32">
        <v>384</v>
      </c>
      <c r="B387" s="132"/>
      <c r="C387" s="132"/>
      <c r="G387" s="90">
        <f t="shared" si="68"/>
        <v>0</v>
      </c>
      <c r="H387" s="88" t="str">
        <f t="shared" si="69"/>
        <v/>
      </c>
      <c r="I387" s="88" t="str">
        <f t="shared" si="70"/>
        <v/>
      </c>
      <c r="J387" s="88" t="str">
        <f t="shared" si="71"/>
        <v/>
      </c>
      <c r="K387" s="88" t="str">
        <f t="shared" si="72"/>
        <v/>
      </c>
      <c r="L387" s="88" t="str">
        <f t="shared" si="73"/>
        <v/>
      </c>
      <c r="M387" s="88" t="str">
        <f t="shared" si="74"/>
        <v/>
      </c>
      <c r="N387" s="88" t="str">
        <f t="shared" si="78"/>
        <v/>
      </c>
      <c r="O387" s="88" t="str">
        <f t="shared" si="75"/>
        <v/>
      </c>
      <c r="P387" s="88" t="str">
        <f t="shared" si="79"/>
        <v/>
      </c>
      <c r="Q387" s="88" t="str">
        <f t="shared" si="80"/>
        <v/>
      </c>
      <c r="R387" s="88" t="str">
        <f t="shared" si="76"/>
        <v/>
      </c>
      <c r="S387" s="88" t="str">
        <f t="shared" si="77"/>
        <v/>
      </c>
    </row>
    <row r="388" spans="1:19" ht="23.25" x14ac:dyDescent="0.5">
      <c r="A388" s="32">
        <v>385</v>
      </c>
      <c r="B388" s="132"/>
      <c r="C388" s="132"/>
      <c r="G388" s="90">
        <f t="shared" ref="G388:G451" si="81">COUNT(B388)</f>
        <v>0</v>
      </c>
      <c r="H388" s="88" t="str">
        <f t="shared" si="69"/>
        <v/>
      </c>
      <c r="I388" s="88" t="str">
        <f t="shared" si="70"/>
        <v/>
      </c>
      <c r="J388" s="88" t="str">
        <f t="shared" si="71"/>
        <v/>
      </c>
      <c r="K388" s="88" t="str">
        <f t="shared" si="72"/>
        <v/>
      </c>
      <c r="L388" s="88" t="str">
        <f t="shared" si="73"/>
        <v/>
      </c>
      <c r="M388" s="88" t="str">
        <f t="shared" si="74"/>
        <v/>
      </c>
      <c r="N388" s="88" t="str">
        <f t="shared" si="78"/>
        <v/>
      </c>
      <c r="O388" s="88" t="str">
        <f t="shared" si="75"/>
        <v/>
      </c>
      <c r="P388" s="88" t="str">
        <f t="shared" si="79"/>
        <v/>
      </c>
      <c r="Q388" s="88" t="str">
        <f t="shared" si="80"/>
        <v/>
      </c>
      <c r="R388" s="88" t="str">
        <f t="shared" si="76"/>
        <v/>
      </c>
      <c r="S388" s="88" t="str">
        <f t="shared" si="77"/>
        <v/>
      </c>
    </row>
    <row r="389" spans="1:19" ht="23.25" x14ac:dyDescent="0.5">
      <c r="A389" s="32">
        <v>386</v>
      </c>
      <c r="B389" s="132"/>
      <c r="C389" s="132"/>
      <c r="G389" s="90">
        <f t="shared" si="81"/>
        <v>0</v>
      </c>
      <c r="H389" s="88" t="str">
        <f t="shared" ref="H389:H452" si="82">IF(G389=0,"",C389*B389)</f>
        <v/>
      </c>
      <c r="I389" s="88" t="str">
        <f t="shared" ref="I389:I452" si="83">IF(G389=0,"",C389^2)</f>
        <v/>
      </c>
      <c r="J389" s="88" t="str">
        <f t="shared" ref="J389:J452" si="84">IF(G389=0,"",B389^2)</f>
        <v/>
      </c>
      <c r="K389" s="88" t="str">
        <f t="shared" ref="K389:K452" si="85">IF(G389=0,"",C389-C$1006)</f>
        <v/>
      </c>
      <c r="L389" s="88" t="str">
        <f t="shared" ref="L389:L452" si="86">IF(G389=0,"",B389-B$1006)</f>
        <v/>
      </c>
      <c r="M389" s="88" t="str">
        <f t="shared" ref="M389:M452" si="87">IF(G389=0,"",K389*L389)</f>
        <v/>
      </c>
      <c r="N389" s="88" t="str">
        <f t="shared" si="78"/>
        <v/>
      </c>
      <c r="O389" s="88" t="str">
        <f t="shared" ref="O389:O452" si="88">IF(G389=0,"",L389^2)</f>
        <v/>
      </c>
      <c r="P389" s="88" t="str">
        <f t="shared" si="79"/>
        <v/>
      </c>
      <c r="Q389" s="88" t="str">
        <f t="shared" si="80"/>
        <v/>
      </c>
      <c r="R389" s="88" t="str">
        <f t="shared" ref="R389:R452" si="89">IF(G389=0,"",Q389^2)</f>
        <v/>
      </c>
      <c r="S389" s="88" t="str">
        <f t="shared" ref="S389:S452" si="90">IF(G389=0,"",(P389-B$1006)^2)</f>
        <v/>
      </c>
    </row>
    <row r="390" spans="1:19" ht="23.25" x14ac:dyDescent="0.5">
      <c r="A390" s="32">
        <v>387</v>
      </c>
      <c r="B390" s="132"/>
      <c r="C390" s="132"/>
      <c r="G390" s="90">
        <f t="shared" si="81"/>
        <v>0</v>
      </c>
      <c r="H390" s="88" t="str">
        <f t="shared" si="82"/>
        <v/>
      </c>
      <c r="I390" s="88" t="str">
        <f t="shared" si="83"/>
        <v/>
      </c>
      <c r="J390" s="88" t="str">
        <f t="shared" si="84"/>
        <v/>
      </c>
      <c r="K390" s="88" t="str">
        <f t="shared" si="85"/>
        <v/>
      </c>
      <c r="L390" s="88" t="str">
        <f t="shared" si="86"/>
        <v/>
      </c>
      <c r="M390" s="88" t="str">
        <f t="shared" si="87"/>
        <v/>
      </c>
      <c r="N390" s="88" t="str">
        <f t="shared" si="78"/>
        <v/>
      </c>
      <c r="O390" s="88" t="str">
        <f t="shared" si="88"/>
        <v/>
      </c>
      <c r="P390" s="88" t="str">
        <f t="shared" si="79"/>
        <v/>
      </c>
      <c r="Q390" s="88" t="str">
        <f t="shared" si="80"/>
        <v/>
      </c>
      <c r="R390" s="88" t="str">
        <f t="shared" si="89"/>
        <v/>
      </c>
      <c r="S390" s="88" t="str">
        <f t="shared" si="90"/>
        <v/>
      </c>
    </row>
    <row r="391" spans="1:19" ht="23.25" x14ac:dyDescent="0.5">
      <c r="A391" s="32">
        <v>388</v>
      </c>
      <c r="B391" s="132"/>
      <c r="C391" s="132"/>
      <c r="G391" s="90">
        <f t="shared" si="81"/>
        <v>0</v>
      </c>
      <c r="H391" s="88" t="str">
        <f t="shared" si="82"/>
        <v/>
      </c>
      <c r="I391" s="88" t="str">
        <f t="shared" si="83"/>
        <v/>
      </c>
      <c r="J391" s="88" t="str">
        <f t="shared" si="84"/>
        <v/>
      </c>
      <c r="K391" s="88" t="str">
        <f t="shared" si="85"/>
        <v/>
      </c>
      <c r="L391" s="88" t="str">
        <f t="shared" si="86"/>
        <v/>
      </c>
      <c r="M391" s="88" t="str">
        <f t="shared" si="87"/>
        <v/>
      </c>
      <c r="N391" s="88" t="str">
        <f t="shared" si="78"/>
        <v/>
      </c>
      <c r="O391" s="88" t="str">
        <f t="shared" si="88"/>
        <v/>
      </c>
      <c r="P391" s="88" t="str">
        <f t="shared" si="79"/>
        <v/>
      </c>
      <c r="Q391" s="88" t="str">
        <f t="shared" si="80"/>
        <v/>
      </c>
      <c r="R391" s="88" t="str">
        <f t="shared" si="89"/>
        <v/>
      </c>
      <c r="S391" s="88" t="str">
        <f t="shared" si="90"/>
        <v/>
      </c>
    </row>
    <row r="392" spans="1:19" ht="23.25" x14ac:dyDescent="0.5">
      <c r="A392" s="32">
        <v>389</v>
      </c>
      <c r="B392" s="132"/>
      <c r="C392" s="132"/>
      <c r="G392" s="90">
        <f t="shared" si="81"/>
        <v>0</v>
      </c>
      <c r="H392" s="88" t="str">
        <f t="shared" si="82"/>
        <v/>
      </c>
      <c r="I392" s="88" t="str">
        <f t="shared" si="83"/>
        <v/>
      </c>
      <c r="J392" s="88" t="str">
        <f t="shared" si="84"/>
        <v/>
      </c>
      <c r="K392" s="88" t="str">
        <f t="shared" si="85"/>
        <v/>
      </c>
      <c r="L392" s="88" t="str">
        <f t="shared" si="86"/>
        <v/>
      </c>
      <c r="M392" s="88" t="str">
        <f t="shared" si="87"/>
        <v/>
      </c>
      <c r="N392" s="88" t="str">
        <f t="shared" si="78"/>
        <v/>
      </c>
      <c r="O392" s="88" t="str">
        <f t="shared" si="88"/>
        <v/>
      </c>
      <c r="P392" s="88" t="str">
        <f t="shared" si="79"/>
        <v/>
      </c>
      <c r="Q392" s="88" t="str">
        <f t="shared" si="80"/>
        <v/>
      </c>
      <c r="R392" s="88" t="str">
        <f t="shared" si="89"/>
        <v/>
      </c>
      <c r="S392" s="88" t="str">
        <f t="shared" si="90"/>
        <v/>
      </c>
    </row>
    <row r="393" spans="1:19" ht="23.25" x14ac:dyDescent="0.5">
      <c r="A393" s="32">
        <v>390</v>
      </c>
      <c r="B393" s="132"/>
      <c r="C393" s="132"/>
      <c r="G393" s="90">
        <f t="shared" si="81"/>
        <v>0</v>
      </c>
      <c r="H393" s="88" t="str">
        <f t="shared" si="82"/>
        <v/>
      </c>
      <c r="I393" s="88" t="str">
        <f t="shared" si="83"/>
        <v/>
      </c>
      <c r="J393" s="88" t="str">
        <f t="shared" si="84"/>
        <v/>
      </c>
      <c r="K393" s="88" t="str">
        <f t="shared" si="85"/>
        <v/>
      </c>
      <c r="L393" s="88" t="str">
        <f t="shared" si="86"/>
        <v/>
      </c>
      <c r="M393" s="88" t="str">
        <f t="shared" si="87"/>
        <v/>
      </c>
      <c r="N393" s="88" t="str">
        <f t="shared" si="78"/>
        <v/>
      </c>
      <c r="O393" s="88" t="str">
        <f t="shared" si="88"/>
        <v/>
      </c>
      <c r="P393" s="88" t="str">
        <f t="shared" si="79"/>
        <v/>
      </c>
      <c r="Q393" s="88" t="str">
        <f t="shared" si="80"/>
        <v/>
      </c>
      <c r="R393" s="88" t="str">
        <f t="shared" si="89"/>
        <v/>
      </c>
      <c r="S393" s="88" t="str">
        <f t="shared" si="90"/>
        <v/>
      </c>
    </row>
    <row r="394" spans="1:19" ht="23.25" x14ac:dyDescent="0.5">
      <c r="A394" s="32">
        <v>391</v>
      </c>
      <c r="B394" s="132"/>
      <c r="C394" s="132"/>
      <c r="G394" s="90">
        <f t="shared" si="81"/>
        <v>0</v>
      </c>
      <c r="H394" s="88" t="str">
        <f t="shared" si="82"/>
        <v/>
      </c>
      <c r="I394" s="88" t="str">
        <f t="shared" si="83"/>
        <v/>
      </c>
      <c r="J394" s="88" t="str">
        <f t="shared" si="84"/>
        <v/>
      </c>
      <c r="K394" s="88" t="str">
        <f t="shared" si="85"/>
        <v/>
      </c>
      <c r="L394" s="88" t="str">
        <f t="shared" si="86"/>
        <v/>
      </c>
      <c r="M394" s="88" t="str">
        <f t="shared" si="87"/>
        <v/>
      </c>
      <c r="N394" s="88" t="str">
        <f t="shared" si="78"/>
        <v/>
      </c>
      <c r="O394" s="88" t="str">
        <f t="shared" si="88"/>
        <v/>
      </c>
      <c r="P394" s="88" t="str">
        <f t="shared" si="79"/>
        <v/>
      </c>
      <c r="Q394" s="88" t="str">
        <f t="shared" si="80"/>
        <v/>
      </c>
      <c r="R394" s="88" t="str">
        <f t="shared" si="89"/>
        <v/>
      </c>
      <c r="S394" s="88" t="str">
        <f t="shared" si="90"/>
        <v/>
      </c>
    </row>
    <row r="395" spans="1:19" ht="23.25" x14ac:dyDescent="0.5">
      <c r="A395" s="32">
        <v>392</v>
      </c>
      <c r="B395" s="132"/>
      <c r="C395" s="132"/>
      <c r="G395" s="90">
        <f t="shared" si="81"/>
        <v>0</v>
      </c>
      <c r="H395" s="88" t="str">
        <f t="shared" si="82"/>
        <v/>
      </c>
      <c r="I395" s="88" t="str">
        <f t="shared" si="83"/>
        <v/>
      </c>
      <c r="J395" s="88" t="str">
        <f t="shared" si="84"/>
        <v/>
      </c>
      <c r="K395" s="88" t="str">
        <f t="shared" si="85"/>
        <v/>
      </c>
      <c r="L395" s="88" t="str">
        <f t="shared" si="86"/>
        <v/>
      </c>
      <c r="M395" s="88" t="str">
        <f t="shared" si="87"/>
        <v/>
      </c>
      <c r="N395" s="88" t="str">
        <f t="shared" si="78"/>
        <v/>
      </c>
      <c r="O395" s="88" t="str">
        <f t="shared" si="88"/>
        <v/>
      </c>
      <c r="P395" s="88" t="str">
        <f t="shared" si="79"/>
        <v/>
      </c>
      <c r="Q395" s="88" t="str">
        <f t="shared" si="80"/>
        <v/>
      </c>
      <c r="R395" s="88" t="str">
        <f t="shared" si="89"/>
        <v/>
      </c>
      <c r="S395" s="88" t="str">
        <f t="shared" si="90"/>
        <v/>
      </c>
    </row>
    <row r="396" spans="1:19" ht="23.25" x14ac:dyDescent="0.5">
      <c r="A396" s="32">
        <v>393</v>
      </c>
      <c r="B396" s="132"/>
      <c r="C396" s="132"/>
      <c r="G396" s="90">
        <f t="shared" si="81"/>
        <v>0</v>
      </c>
      <c r="H396" s="88" t="str">
        <f t="shared" si="82"/>
        <v/>
      </c>
      <c r="I396" s="88" t="str">
        <f t="shared" si="83"/>
        <v/>
      </c>
      <c r="J396" s="88" t="str">
        <f t="shared" si="84"/>
        <v/>
      </c>
      <c r="K396" s="88" t="str">
        <f t="shared" si="85"/>
        <v/>
      </c>
      <c r="L396" s="88" t="str">
        <f t="shared" si="86"/>
        <v/>
      </c>
      <c r="M396" s="88" t="str">
        <f t="shared" si="87"/>
        <v/>
      </c>
      <c r="N396" s="88" t="str">
        <f t="shared" si="78"/>
        <v/>
      </c>
      <c r="O396" s="88" t="str">
        <f t="shared" si="88"/>
        <v/>
      </c>
      <c r="P396" s="88" t="str">
        <f t="shared" si="79"/>
        <v/>
      </c>
      <c r="Q396" s="88" t="str">
        <f t="shared" si="80"/>
        <v/>
      </c>
      <c r="R396" s="88" t="str">
        <f t="shared" si="89"/>
        <v/>
      </c>
      <c r="S396" s="88" t="str">
        <f t="shared" si="90"/>
        <v/>
      </c>
    </row>
    <row r="397" spans="1:19" ht="23.25" x14ac:dyDescent="0.5">
      <c r="A397" s="32">
        <v>394</v>
      </c>
      <c r="B397" s="132"/>
      <c r="C397" s="132"/>
      <c r="G397" s="90">
        <f t="shared" si="81"/>
        <v>0</v>
      </c>
      <c r="H397" s="88" t="str">
        <f t="shared" si="82"/>
        <v/>
      </c>
      <c r="I397" s="88" t="str">
        <f t="shared" si="83"/>
        <v/>
      </c>
      <c r="J397" s="88" t="str">
        <f t="shared" si="84"/>
        <v/>
      </c>
      <c r="K397" s="88" t="str">
        <f t="shared" si="85"/>
        <v/>
      </c>
      <c r="L397" s="88" t="str">
        <f t="shared" si="86"/>
        <v/>
      </c>
      <c r="M397" s="88" t="str">
        <f t="shared" si="87"/>
        <v/>
      </c>
      <c r="N397" s="88" t="str">
        <f t="shared" si="78"/>
        <v/>
      </c>
      <c r="O397" s="88" t="str">
        <f t="shared" si="88"/>
        <v/>
      </c>
      <c r="P397" s="88" t="str">
        <f t="shared" si="79"/>
        <v/>
      </c>
      <c r="Q397" s="88" t="str">
        <f t="shared" si="80"/>
        <v/>
      </c>
      <c r="R397" s="88" t="str">
        <f t="shared" si="89"/>
        <v/>
      </c>
      <c r="S397" s="88" t="str">
        <f t="shared" si="90"/>
        <v/>
      </c>
    </row>
    <row r="398" spans="1:19" ht="23.25" x14ac:dyDescent="0.5">
      <c r="A398" s="32">
        <v>395</v>
      </c>
      <c r="B398" s="132"/>
      <c r="C398" s="132"/>
      <c r="G398" s="90">
        <f t="shared" si="81"/>
        <v>0</v>
      </c>
      <c r="H398" s="88" t="str">
        <f t="shared" si="82"/>
        <v/>
      </c>
      <c r="I398" s="88" t="str">
        <f t="shared" si="83"/>
        <v/>
      </c>
      <c r="J398" s="88" t="str">
        <f t="shared" si="84"/>
        <v/>
      </c>
      <c r="K398" s="88" t="str">
        <f t="shared" si="85"/>
        <v/>
      </c>
      <c r="L398" s="88" t="str">
        <f t="shared" si="86"/>
        <v/>
      </c>
      <c r="M398" s="88" t="str">
        <f t="shared" si="87"/>
        <v/>
      </c>
      <c r="N398" s="88" t="str">
        <f t="shared" ref="N398:N461" si="91">IF(G398=0,"",K398^2)</f>
        <v/>
      </c>
      <c r="O398" s="88" t="str">
        <f t="shared" si="88"/>
        <v/>
      </c>
      <c r="P398" s="88" t="str">
        <f t="shared" ref="P398:P461" si="92">IF(G398=0,"",B$1011+B$1010*C398)</f>
        <v/>
      </c>
      <c r="Q398" s="88" t="str">
        <f t="shared" ref="Q398:Q461" si="93">IF(G398=0,"",B398-P398)</f>
        <v/>
      </c>
      <c r="R398" s="88" t="str">
        <f t="shared" si="89"/>
        <v/>
      </c>
      <c r="S398" s="88" t="str">
        <f t="shared" si="90"/>
        <v/>
      </c>
    </row>
    <row r="399" spans="1:19" ht="23.25" x14ac:dyDescent="0.5">
      <c r="A399" s="32">
        <v>396</v>
      </c>
      <c r="B399" s="132"/>
      <c r="C399" s="132"/>
      <c r="G399" s="90">
        <f t="shared" si="81"/>
        <v>0</v>
      </c>
      <c r="H399" s="88" t="str">
        <f t="shared" si="82"/>
        <v/>
      </c>
      <c r="I399" s="88" t="str">
        <f t="shared" si="83"/>
        <v/>
      </c>
      <c r="J399" s="88" t="str">
        <f t="shared" si="84"/>
        <v/>
      </c>
      <c r="K399" s="88" t="str">
        <f t="shared" si="85"/>
        <v/>
      </c>
      <c r="L399" s="88" t="str">
        <f t="shared" si="86"/>
        <v/>
      </c>
      <c r="M399" s="88" t="str">
        <f t="shared" si="87"/>
        <v/>
      </c>
      <c r="N399" s="88" t="str">
        <f t="shared" si="91"/>
        <v/>
      </c>
      <c r="O399" s="88" t="str">
        <f t="shared" si="88"/>
        <v/>
      </c>
      <c r="P399" s="88" t="str">
        <f t="shared" si="92"/>
        <v/>
      </c>
      <c r="Q399" s="88" t="str">
        <f t="shared" si="93"/>
        <v/>
      </c>
      <c r="R399" s="88" t="str">
        <f t="shared" si="89"/>
        <v/>
      </c>
      <c r="S399" s="88" t="str">
        <f t="shared" si="90"/>
        <v/>
      </c>
    </row>
    <row r="400" spans="1:19" ht="23.25" x14ac:dyDescent="0.5">
      <c r="A400" s="32">
        <v>397</v>
      </c>
      <c r="B400" s="132"/>
      <c r="C400" s="132"/>
      <c r="G400" s="90">
        <f t="shared" si="81"/>
        <v>0</v>
      </c>
      <c r="H400" s="88" t="str">
        <f t="shared" si="82"/>
        <v/>
      </c>
      <c r="I400" s="88" t="str">
        <f t="shared" si="83"/>
        <v/>
      </c>
      <c r="J400" s="88" t="str">
        <f t="shared" si="84"/>
        <v/>
      </c>
      <c r="K400" s="88" t="str">
        <f t="shared" si="85"/>
        <v/>
      </c>
      <c r="L400" s="88" t="str">
        <f t="shared" si="86"/>
        <v/>
      </c>
      <c r="M400" s="88" t="str">
        <f t="shared" si="87"/>
        <v/>
      </c>
      <c r="N400" s="88" t="str">
        <f t="shared" si="91"/>
        <v/>
      </c>
      <c r="O400" s="88" t="str">
        <f t="shared" si="88"/>
        <v/>
      </c>
      <c r="P400" s="88" t="str">
        <f t="shared" si="92"/>
        <v/>
      </c>
      <c r="Q400" s="88" t="str">
        <f t="shared" si="93"/>
        <v/>
      </c>
      <c r="R400" s="88" t="str">
        <f t="shared" si="89"/>
        <v/>
      </c>
      <c r="S400" s="88" t="str">
        <f t="shared" si="90"/>
        <v/>
      </c>
    </row>
    <row r="401" spans="1:19" ht="23.25" x14ac:dyDescent="0.5">
      <c r="A401" s="32">
        <v>398</v>
      </c>
      <c r="B401" s="132"/>
      <c r="C401" s="132"/>
      <c r="G401" s="90">
        <f t="shared" si="81"/>
        <v>0</v>
      </c>
      <c r="H401" s="88" t="str">
        <f t="shared" si="82"/>
        <v/>
      </c>
      <c r="I401" s="88" t="str">
        <f t="shared" si="83"/>
        <v/>
      </c>
      <c r="J401" s="88" t="str">
        <f t="shared" si="84"/>
        <v/>
      </c>
      <c r="K401" s="88" t="str">
        <f t="shared" si="85"/>
        <v/>
      </c>
      <c r="L401" s="88" t="str">
        <f t="shared" si="86"/>
        <v/>
      </c>
      <c r="M401" s="88" t="str">
        <f t="shared" si="87"/>
        <v/>
      </c>
      <c r="N401" s="88" t="str">
        <f t="shared" si="91"/>
        <v/>
      </c>
      <c r="O401" s="88" t="str">
        <f t="shared" si="88"/>
        <v/>
      </c>
      <c r="P401" s="88" t="str">
        <f t="shared" si="92"/>
        <v/>
      </c>
      <c r="Q401" s="88" t="str">
        <f t="shared" si="93"/>
        <v/>
      </c>
      <c r="R401" s="88" t="str">
        <f t="shared" si="89"/>
        <v/>
      </c>
      <c r="S401" s="88" t="str">
        <f t="shared" si="90"/>
        <v/>
      </c>
    </row>
    <row r="402" spans="1:19" ht="23.25" x14ac:dyDescent="0.5">
      <c r="A402" s="32">
        <v>399</v>
      </c>
      <c r="B402" s="132"/>
      <c r="C402" s="132"/>
      <c r="G402" s="90">
        <f t="shared" si="81"/>
        <v>0</v>
      </c>
      <c r="H402" s="88" t="str">
        <f t="shared" si="82"/>
        <v/>
      </c>
      <c r="I402" s="88" t="str">
        <f t="shared" si="83"/>
        <v/>
      </c>
      <c r="J402" s="88" t="str">
        <f t="shared" si="84"/>
        <v/>
      </c>
      <c r="K402" s="88" t="str">
        <f t="shared" si="85"/>
        <v/>
      </c>
      <c r="L402" s="88" t="str">
        <f t="shared" si="86"/>
        <v/>
      </c>
      <c r="M402" s="88" t="str">
        <f t="shared" si="87"/>
        <v/>
      </c>
      <c r="N402" s="88" t="str">
        <f t="shared" si="91"/>
        <v/>
      </c>
      <c r="O402" s="88" t="str">
        <f t="shared" si="88"/>
        <v/>
      </c>
      <c r="P402" s="88" t="str">
        <f t="shared" si="92"/>
        <v/>
      </c>
      <c r="Q402" s="88" t="str">
        <f t="shared" si="93"/>
        <v/>
      </c>
      <c r="R402" s="88" t="str">
        <f t="shared" si="89"/>
        <v/>
      </c>
      <c r="S402" s="88" t="str">
        <f t="shared" si="90"/>
        <v/>
      </c>
    </row>
    <row r="403" spans="1:19" ht="23.25" x14ac:dyDescent="0.5">
      <c r="A403" s="32">
        <v>400</v>
      </c>
      <c r="B403" s="132"/>
      <c r="C403" s="132"/>
      <c r="G403" s="90">
        <f t="shared" si="81"/>
        <v>0</v>
      </c>
      <c r="H403" s="88" t="str">
        <f t="shared" si="82"/>
        <v/>
      </c>
      <c r="I403" s="88" t="str">
        <f t="shared" si="83"/>
        <v/>
      </c>
      <c r="J403" s="88" t="str">
        <f t="shared" si="84"/>
        <v/>
      </c>
      <c r="K403" s="88" t="str">
        <f t="shared" si="85"/>
        <v/>
      </c>
      <c r="L403" s="88" t="str">
        <f t="shared" si="86"/>
        <v/>
      </c>
      <c r="M403" s="88" t="str">
        <f t="shared" si="87"/>
        <v/>
      </c>
      <c r="N403" s="88" t="str">
        <f t="shared" si="91"/>
        <v/>
      </c>
      <c r="O403" s="88" t="str">
        <f t="shared" si="88"/>
        <v/>
      </c>
      <c r="P403" s="88" t="str">
        <f t="shared" si="92"/>
        <v/>
      </c>
      <c r="Q403" s="88" t="str">
        <f t="shared" si="93"/>
        <v/>
      </c>
      <c r="R403" s="88" t="str">
        <f t="shared" si="89"/>
        <v/>
      </c>
      <c r="S403" s="88" t="str">
        <f t="shared" si="90"/>
        <v/>
      </c>
    </row>
    <row r="404" spans="1:19" ht="23.25" x14ac:dyDescent="0.5">
      <c r="A404" s="32">
        <v>401</v>
      </c>
      <c r="B404" s="132"/>
      <c r="C404" s="132"/>
      <c r="G404" s="90">
        <f t="shared" si="81"/>
        <v>0</v>
      </c>
      <c r="H404" s="88" t="str">
        <f t="shared" si="82"/>
        <v/>
      </c>
      <c r="I404" s="88" t="str">
        <f t="shared" si="83"/>
        <v/>
      </c>
      <c r="J404" s="88" t="str">
        <f t="shared" si="84"/>
        <v/>
      </c>
      <c r="K404" s="88" t="str">
        <f t="shared" si="85"/>
        <v/>
      </c>
      <c r="L404" s="88" t="str">
        <f t="shared" si="86"/>
        <v/>
      </c>
      <c r="M404" s="88" t="str">
        <f t="shared" si="87"/>
        <v/>
      </c>
      <c r="N404" s="88" t="str">
        <f t="shared" si="91"/>
        <v/>
      </c>
      <c r="O404" s="88" t="str">
        <f t="shared" si="88"/>
        <v/>
      </c>
      <c r="P404" s="88" t="str">
        <f t="shared" si="92"/>
        <v/>
      </c>
      <c r="Q404" s="88" t="str">
        <f t="shared" si="93"/>
        <v/>
      </c>
      <c r="R404" s="88" t="str">
        <f t="shared" si="89"/>
        <v/>
      </c>
      <c r="S404" s="88" t="str">
        <f t="shared" si="90"/>
        <v/>
      </c>
    </row>
    <row r="405" spans="1:19" ht="23.25" x14ac:dyDescent="0.5">
      <c r="A405" s="32">
        <v>402</v>
      </c>
      <c r="B405" s="132"/>
      <c r="C405" s="132"/>
      <c r="G405" s="90">
        <f t="shared" si="81"/>
        <v>0</v>
      </c>
      <c r="H405" s="88" t="str">
        <f t="shared" si="82"/>
        <v/>
      </c>
      <c r="I405" s="88" t="str">
        <f t="shared" si="83"/>
        <v/>
      </c>
      <c r="J405" s="88" t="str">
        <f t="shared" si="84"/>
        <v/>
      </c>
      <c r="K405" s="88" t="str">
        <f t="shared" si="85"/>
        <v/>
      </c>
      <c r="L405" s="88" t="str">
        <f t="shared" si="86"/>
        <v/>
      </c>
      <c r="M405" s="88" t="str">
        <f t="shared" si="87"/>
        <v/>
      </c>
      <c r="N405" s="88" t="str">
        <f t="shared" si="91"/>
        <v/>
      </c>
      <c r="O405" s="88" t="str">
        <f t="shared" si="88"/>
        <v/>
      </c>
      <c r="P405" s="88" t="str">
        <f t="shared" si="92"/>
        <v/>
      </c>
      <c r="Q405" s="88" t="str">
        <f t="shared" si="93"/>
        <v/>
      </c>
      <c r="R405" s="88" t="str">
        <f t="shared" si="89"/>
        <v/>
      </c>
      <c r="S405" s="88" t="str">
        <f t="shared" si="90"/>
        <v/>
      </c>
    </row>
    <row r="406" spans="1:19" ht="23.25" x14ac:dyDescent="0.5">
      <c r="A406" s="32">
        <v>403</v>
      </c>
      <c r="B406" s="132"/>
      <c r="C406" s="132"/>
      <c r="G406" s="90">
        <f t="shared" si="81"/>
        <v>0</v>
      </c>
      <c r="H406" s="88" t="str">
        <f t="shared" si="82"/>
        <v/>
      </c>
      <c r="I406" s="88" t="str">
        <f t="shared" si="83"/>
        <v/>
      </c>
      <c r="J406" s="88" t="str">
        <f t="shared" si="84"/>
        <v/>
      </c>
      <c r="K406" s="88" t="str">
        <f t="shared" si="85"/>
        <v/>
      </c>
      <c r="L406" s="88" t="str">
        <f t="shared" si="86"/>
        <v/>
      </c>
      <c r="M406" s="88" t="str">
        <f t="shared" si="87"/>
        <v/>
      </c>
      <c r="N406" s="88" t="str">
        <f t="shared" si="91"/>
        <v/>
      </c>
      <c r="O406" s="88" t="str">
        <f t="shared" si="88"/>
        <v/>
      </c>
      <c r="P406" s="88" t="str">
        <f t="shared" si="92"/>
        <v/>
      </c>
      <c r="Q406" s="88" t="str">
        <f t="shared" si="93"/>
        <v/>
      </c>
      <c r="R406" s="88" t="str">
        <f t="shared" si="89"/>
        <v/>
      </c>
      <c r="S406" s="88" t="str">
        <f t="shared" si="90"/>
        <v/>
      </c>
    </row>
    <row r="407" spans="1:19" ht="23.25" x14ac:dyDescent="0.5">
      <c r="A407" s="32">
        <v>404</v>
      </c>
      <c r="B407" s="132"/>
      <c r="C407" s="132"/>
      <c r="G407" s="90">
        <f t="shared" si="81"/>
        <v>0</v>
      </c>
      <c r="H407" s="88" t="str">
        <f t="shared" si="82"/>
        <v/>
      </c>
      <c r="I407" s="88" t="str">
        <f t="shared" si="83"/>
        <v/>
      </c>
      <c r="J407" s="88" t="str">
        <f t="shared" si="84"/>
        <v/>
      </c>
      <c r="K407" s="88" t="str">
        <f t="shared" si="85"/>
        <v/>
      </c>
      <c r="L407" s="88" t="str">
        <f t="shared" si="86"/>
        <v/>
      </c>
      <c r="M407" s="88" t="str">
        <f t="shared" si="87"/>
        <v/>
      </c>
      <c r="N407" s="88" t="str">
        <f t="shared" si="91"/>
        <v/>
      </c>
      <c r="O407" s="88" t="str">
        <f t="shared" si="88"/>
        <v/>
      </c>
      <c r="P407" s="88" t="str">
        <f t="shared" si="92"/>
        <v/>
      </c>
      <c r="Q407" s="88" t="str">
        <f t="shared" si="93"/>
        <v/>
      </c>
      <c r="R407" s="88" t="str">
        <f t="shared" si="89"/>
        <v/>
      </c>
      <c r="S407" s="88" t="str">
        <f t="shared" si="90"/>
        <v/>
      </c>
    </row>
    <row r="408" spans="1:19" ht="23.25" x14ac:dyDescent="0.5">
      <c r="A408" s="32">
        <v>405</v>
      </c>
      <c r="B408" s="132"/>
      <c r="C408" s="132"/>
      <c r="G408" s="90">
        <f t="shared" si="81"/>
        <v>0</v>
      </c>
      <c r="H408" s="88" t="str">
        <f t="shared" si="82"/>
        <v/>
      </c>
      <c r="I408" s="88" t="str">
        <f t="shared" si="83"/>
        <v/>
      </c>
      <c r="J408" s="88" t="str">
        <f t="shared" si="84"/>
        <v/>
      </c>
      <c r="K408" s="88" t="str">
        <f t="shared" si="85"/>
        <v/>
      </c>
      <c r="L408" s="88" t="str">
        <f t="shared" si="86"/>
        <v/>
      </c>
      <c r="M408" s="88" t="str">
        <f t="shared" si="87"/>
        <v/>
      </c>
      <c r="N408" s="88" t="str">
        <f t="shared" si="91"/>
        <v/>
      </c>
      <c r="O408" s="88" t="str">
        <f t="shared" si="88"/>
        <v/>
      </c>
      <c r="P408" s="88" t="str">
        <f t="shared" si="92"/>
        <v/>
      </c>
      <c r="Q408" s="88" t="str">
        <f t="shared" si="93"/>
        <v/>
      </c>
      <c r="R408" s="88" t="str">
        <f t="shared" si="89"/>
        <v/>
      </c>
      <c r="S408" s="88" t="str">
        <f t="shared" si="90"/>
        <v/>
      </c>
    </row>
    <row r="409" spans="1:19" ht="23.25" x14ac:dyDescent="0.5">
      <c r="A409" s="32">
        <v>406</v>
      </c>
      <c r="B409" s="132"/>
      <c r="C409" s="132"/>
      <c r="G409" s="90">
        <f t="shared" si="81"/>
        <v>0</v>
      </c>
      <c r="H409" s="88" t="str">
        <f t="shared" si="82"/>
        <v/>
      </c>
      <c r="I409" s="88" t="str">
        <f t="shared" si="83"/>
        <v/>
      </c>
      <c r="J409" s="88" t="str">
        <f t="shared" si="84"/>
        <v/>
      </c>
      <c r="K409" s="88" t="str">
        <f t="shared" si="85"/>
        <v/>
      </c>
      <c r="L409" s="88" t="str">
        <f t="shared" si="86"/>
        <v/>
      </c>
      <c r="M409" s="88" t="str">
        <f t="shared" si="87"/>
        <v/>
      </c>
      <c r="N409" s="88" t="str">
        <f t="shared" si="91"/>
        <v/>
      </c>
      <c r="O409" s="88" t="str">
        <f t="shared" si="88"/>
        <v/>
      </c>
      <c r="P409" s="88" t="str">
        <f t="shared" si="92"/>
        <v/>
      </c>
      <c r="Q409" s="88" t="str">
        <f t="shared" si="93"/>
        <v/>
      </c>
      <c r="R409" s="88" t="str">
        <f t="shared" si="89"/>
        <v/>
      </c>
      <c r="S409" s="88" t="str">
        <f t="shared" si="90"/>
        <v/>
      </c>
    </row>
    <row r="410" spans="1:19" ht="23.25" x14ac:dyDescent="0.5">
      <c r="A410" s="32">
        <v>407</v>
      </c>
      <c r="B410" s="132"/>
      <c r="C410" s="132"/>
      <c r="G410" s="90">
        <f t="shared" si="81"/>
        <v>0</v>
      </c>
      <c r="H410" s="88" t="str">
        <f t="shared" si="82"/>
        <v/>
      </c>
      <c r="I410" s="88" t="str">
        <f t="shared" si="83"/>
        <v/>
      </c>
      <c r="J410" s="88" t="str">
        <f t="shared" si="84"/>
        <v/>
      </c>
      <c r="K410" s="88" t="str">
        <f t="shared" si="85"/>
        <v/>
      </c>
      <c r="L410" s="88" t="str">
        <f t="shared" si="86"/>
        <v/>
      </c>
      <c r="M410" s="88" t="str">
        <f t="shared" si="87"/>
        <v/>
      </c>
      <c r="N410" s="88" t="str">
        <f t="shared" si="91"/>
        <v/>
      </c>
      <c r="O410" s="88" t="str">
        <f t="shared" si="88"/>
        <v/>
      </c>
      <c r="P410" s="88" t="str">
        <f t="shared" si="92"/>
        <v/>
      </c>
      <c r="Q410" s="88" t="str">
        <f t="shared" si="93"/>
        <v/>
      </c>
      <c r="R410" s="88" t="str">
        <f t="shared" si="89"/>
        <v/>
      </c>
      <c r="S410" s="88" t="str">
        <f t="shared" si="90"/>
        <v/>
      </c>
    </row>
    <row r="411" spans="1:19" ht="23.25" x14ac:dyDescent="0.5">
      <c r="A411" s="32">
        <v>408</v>
      </c>
      <c r="B411" s="132"/>
      <c r="C411" s="132"/>
      <c r="G411" s="90">
        <f t="shared" si="81"/>
        <v>0</v>
      </c>
      <c r="H411" s="88" t="str">
        <f t="shared" si="82"/>
        <v/>
      </c>
      <c r="I411" s="88" t="str">
        <f t="shared" si="83"/>
        <v/>
      </c>
      <c r="J411" s="88" t="str">
        <f t="shared" si="84"/>
        <v/>
      </c>
      <c r="K411" s="88" t="str">
        <f t="shared" si="85"/>
        <v/>
      </c>
      <c r="L411" s="88" t="str">
        <f t="shared" si="86"/>
        <v/>
      </c>
      <c r="M411" s="88" t="str">
        <f t="shared" si="87"/>
        <v/>
      </c>
      <c r="N411" s="88" t="str">
        <f t="shared" si="91"/>
        <v/>
      </c>
      <c r="O411" s="88" t="str">
        <f t="shared" si="88"/>
        <v/>
      </c>
      <c r="P411" s="88" t="str">
        <f t="shared" si="92"/>
        <v/>
      </c>
      <c r="Q411" s="88" t="str">
        <f t="shared" si="93"/>
        <v/>
      </c>
      <c r="R411" s="88" t="str">
        <f t="shared" si="89"/>
        <v/>
      </c>
      <c r="S411" s="88" t="str">
        <f t="shared" si="90"/>
        <v/>
      </c>
    </row>
    <row r="412" spans="1:19" ht="23.25" x14ac:dyDescent="0.5">
      <c r="A412" s="32">
        <v>409</v>
      </c>
      <c r="B412" s="132"/>
      <c r="C412" s="132"/>
      <c r="G412" s="90">
        <f t="shared" si="81"/>
        <v>0</v>
      </c>
      <c r="H412" s="88" t="str">
        <f t="shared" si="82"/>
        <v/>
      </c>
      <c r="I412" s="88" t="str">
        <f t="shared" si="83"/>
        <v/>
      </c>
      <c r="J412" s="88" t="str">
        <f t="shared" si="84"/>
        <v/>
      </c>
      <c r="K412" s="88" t="str">
        <f t="shared" si="85"/>
        <v/>
      </c>
      <c r="L412" s="88" t="str">
        <f t="shared" si="86"/>
        <v/>
      </c>
      <c r="M412" s="88" t="str">
        <f t="shared" si="87"/>
        <v/>
      </c>
      <c r="N412" s="88" t="str">
        <f t="shared" si="91"/>
        <v/>
      </c>
      <c r="O412" s="88" t="str">
        <f t="shared" si="88"/>
        <v/>
      </c>
      <c r="P412" s="88" t="str">
        <f t="shared" si="92"/>
        <v/>
      </c>
      <c r="Q412" s="88" t="str">
        <f t="shared" si="93"/>
        <v/>
      </c>
      <c r="R412" s="88" t="str">
        <f t="shared" si="89"/>
        <v/>
      </c>
      <c r="S412" s="88" t="str">
        <f t="shared" si="90"/>
        <v/>
      </c>
    </row>
    <row r="413" spans="1:19" ht="23.25" x14ac:dyDescent="0.5">
      <c r="A413" s="32">
        <v>410</v>
      </c>
      <c r="B413" s="132"/>
      <c r="C413" s="132"/>
      <c r="G413" s="90">
        <f t="shared" si="81"/>
        <v>0</v>
      </c>
      <c r="H413" s="88" t="str">
        <f t="shared" si="82"/>
        <v/>
      </c>
      <c r="I413" s="88" t="str">
        <f t="shared" si="83"/>
        <v/>
      </c>
      <c r="J413" s="88" t="str">
        <f t="shared" si="84"/>
        <v/>
      </c>
      <c r="K413" s="88" t="str">
        <f t="shared" si="85"/>
        <v/>
      </c>
      <c r="L413" s="88" t="str">
        <f t="shared" si="86"/>
        <v/>
      </c>
      <c r="M413" s="88" t="str">
        <f t="shared" si="87"/>
        <v/>
      </c>
      <c r="N413" s="88" t="str">
        <f t="shared" si="91"/>
        <v/>
      </c>
      <c r="O413" s="88" t="str">
        <f t="shared" si="88"/>
        <v/>
      </c>
      <c r="P413" s="88" t="str">
        <f t="shared" si="92"/>
        <v/>
      </c>
      <c r="Q413" s="88" t="str">
        <f t="shared" si="93"/>
        <v/>
      </c>
      <c r="R413" s="88" t="str">
        <f t="shared" si="89"/>
        <v/>
      </c>
      <c r="S413" s="88" t="str">
        <f t="shared" si="90"/>
        <v/>
      </c>
    </row>
    <row r="414" spans="1:19" ht="23.25" x14ac:dyDescent="0.5">
      <c r="A414" s="32">
        <v>411</v>
      </c>
      <c r="B414" s="132"/>
      <c r="C414" s="132"/>
      <c r="G414" s="90">
        <f t="shared" si="81"/>
        <v>0</v>
      </c>
      <c r="H414" s="88" t="str">
        <f t="shared" si="82"/>
        <v/>
      </c>
      <c r="I414" s="88" t="str">
        <f t="shared" si="83"/>
        <v/>
      </c>
      <c r="J414" s="88" t="str">
        <f t="shared" si="84"/>
        <v/>
      </c>
      <c r="K414" s="88" t="str">
        <f t="shared" si="85"/>
        <v/>
      </c>
      <c r="L414" s="88" t="str">
        <f t="shared" si="86"/>
        <v/>
      </c>
      <c r="M414" s="88" t="str">
        <f t="shared" si="87"/>
        <v/>
      </c>
      <c r="N414" s="88" t="str">
        <f t="shared" si="91"/>
        <v/>
      </c>
      <c r="O414" s="88" t="str">
        <f t="shared" si="88"/>
        <v/>
      </c>
      <c r="P414" s="88" t="str">
        <f t="shared" si="92"/>
        <v/>
      </c>
      <c r="Q414" s="88" t="str">
        <f t="shared" si="93"/>
        <v/>
      </c>
      <c r="R414" s="88" t="str">
        <f t="shared" si="89"/>
        <v/>
      </c>
      <c r="S414" s="88" t="str">
        <f t="shared" si="90"/>
        <v/>
      </c>
    </row>
    <row r="415" spans="1:19" ht="23.25" x14ac:dyDescent="0.5">
      <c r="A415" s="32">
        <v>412</v>
      </c>
      <c r="B415" s="132"/>
      <c r="C415" s="132"/>
      <c r="G415" s="90">
        <f t="shared" si="81"/>
        <v>0</v>
      </c>
      <c r="H415" s="88" t="str">
        <f t="shared" si="82"/>
        <v/>
      </c>
      <c r="I415" s="88" t="str">
        <f t="shared" si="83"/>
        <v/>
      </c>
      <c r="J415" s="88" t="str">
        <f t="shared" si="84"/>
        <v/>
      </c>
      <c r="K415" s="88" t="str">
        <f t="shared" si="85"/>
        <v/>
      </c>
      <c r="L415" s="88" t="str">
        <f t="shared" si="86"/>
        <v/>
      </c>
      <c r="M415" s="88" t="str">
        <f t="shared" si="87"/>
        <v/>
      </c>
      <c r="N415" s="88" t="str">
        <f t="shared" si="91"/>
        <v/>
      </c>
      <c r="O415" s="88" t="str">
        <f t="shared" si="88"/>
        <v/>
      </c>
      <c r="P415" s="88" t="str">
        <f t="shared" si="92"/>
        <v/>
      </c>
      <c r="Q415" s="88" t="str">
        <f t="shared" si="93"/>
        <v/>
      </c>
      <c r="R415" s="88" t="str">
        <f t="shared" si="89"/>
        <v/>
      </c>
      <c r="S415" s="88" t="str">
        <f t="shared" si="90"/>
        <v/>
      </c>
    </row>
    <row r="416" spans="1:19" ht="23.25" x14ac:dyDescent="0.5">
      <c r="A416" s="32">
        <v>413</v>
      </c>
      <c r="B416" s="132"/>
      <c r="C416" s="132"/>
      <c r="G416" s="90">
        <f t="shared" si="81"/>
        <v>0</v>
      </c>
      <c r="H416" s="88" t="str">
        <f t="shared" si="82"/>
        <v/>
      </c>
      <c r="I416" s="88" t="str">
        <f t="shared" si="83"/>
        <v/>
      </c>
      <c r="J416" s="88" t="str">
        <f t="shared" si="84"/>
        <v/>
      </c>
      <c r="K416" s="88" t="str">
        <f t="shared" si="85"/>
        <v/>
      </c>
      <c r="L416" s="88" t="str">
        <f t="shared" si="86"/>
        <v/>
      </c>
      <c r="M416" s="88" t="str">
        <f t="shared" si="87"/>
        <v/>
      </c>
      <c r="N416" s="88" t="str">
        <f t="shared" si="91"/>
        <v/>
      </c>
      <c r="O416" s="88" t="str">
        <f t="shared" si="88"/>
        <v/>
      </c>
      <c r="P416" s="88" t="str">
        <f t="shared" si="92"/>
        <v/>
      </c>
      <c r="Q416" s="88" t="str">
        <f t="shared" si="93"/>
        <v/>
      </c>
      <c r="R416" s="88" t="str">
        <f t="shared" si="89"/>
        <v/>
      </c>
      <c r="S416" s="88" t="str">
        <f t="shared" si="90"/>
        <v/>
      </c>
    </row>
    <row r="417" spans="1:19" ht="23.25" x14ac:dyDescent="0.5">
      <c r="A417" s="32">
        <v>414</v>
      </c>
      <c r="B417" s="132"/>
      <c r="C417" s="132"/>
      <c r="G417" s="90">
        <f t="shared" si="81"/>
        <v>0</v>
      </c>
      <c r="H417" s="88" t="str">
        <f t="shared" si="82"/>
        <v/>
      </c>
      <c r="I417" s="88" t="str">
        <f t="shared" si="83"/>
        <v/>
      </c>
      <c r="J417" s="88" t="str">
        <f t="shared" si="84"/>
        <v/>
      </c>
      <c r="K417" s="88" t="str">
        <f t="shared" si="85"/>
        <v/>
      </c>
      <c r="L417" s="88" t="str">
        <f t="shared" si="86"/>
        <v/>
      </c>
      <c r="M417" s="88" t="str">
        <f t="shared" si="87"/>
        <v/>
      </c>
      <c r="N417" s="88" t="str">
        <f t="shared" si="91"/>
        <v/>
      </c>
      <c r="O417" s="88" t="str">
        <f t="shared" si="88"/>
        <v/>
      </c>
      <c r="P417" s="88" t="str">
        <f t="shared" si="92"/>
        <v/>
      </c>
      <c r="Q417" s="88" t="str">
        <f t="shared" si="93"/>
        <v/>
      </c>
      <c r="R417" s="88" t="str">
        <f t="shared" si="89"/>
        <v/>
      </c>
      <c r="S417" s="88" t="str">
        <f t="shared" si="90"/>
        <v/>
      </c>
    </row>
    <row r="418" spans="1:19" ht="23.25" x14ac:dyDescent="0.5">
      <c r="A418" s="32">
        <v>415</v>
      </c>
      <c r="B418" s="132"/>
      <c r="C418" s="132"/>
      <c r="G418" s="90">
        <f t="shared" si="81"/>
        <v>0</v>
      </c>
      <c r="H418" s="88" t="str">
        <f t="shared" si="82"/>
        <v/>
      </c>
      <c r="I418" s="88" t="str">
        <f t="shared" si="83"/>
        <v/>
      </c>
      <c r="J418" s="88" t="str">
        <f t="shared" si="84"/>
        <v/>
      </c>
      <c r="K418" s="88" t="str">
        <f t="shared" si="85"/>
        <v/>
      </c>
      <c r="L418" s="88" t="str">
        <f t="shared" si="86"/>
        <v/>
      </c>
      <c r="M418" s="88" t="str">
        <f t="shared" si="87"/>
        <v/>
      </c>
      <c r="N418" s="88" t="str">
        <f t="shared" si="91"/>
        <v/>
      </c>
      <c r="O418" s="88" t="str">
        <f t="shared" si="88"/>
        <v/>
      </c>
      <c r="P418" s="88" t="str">
        <f t="shared" si="92"/>
        <v/>
      </c>
      <c r="Q418" s="88" t="str">
        <f t="shared" si="93"/>
        <v/>
      </c>
      <c r="R418" s="88" t="str">
        <f t="shared" si="89"/>
        <v/>
      </c>
      <c r="S418" s="88" t="str">
        <f t="shared" si="90"/>
        <v/>
      </c>
    </row>
    <row r="419" spans="1:19" ht="23.25" x14ac:dyDescent="0.5">
      <c r="A419" s="32">
        <v>416</v>
      </c>
      <c r="B419" s="132"/>
      <c r="C419" s="132"/>
      <c r="G419" s="90">
        <f t="shared" si="81"/>
        <v>0</v>
      </c>
      <c r="H419" s="88" t="str">
        <f t="shared" si="82"/>
        <v/>
      </c>
      <c r="I419" s="88" t="str">
        <f t="shared" si="83"/>
        <v/>
      </c>
      <c r="J419" s="88" t="str">
        <f t="shared" si="84"/>
        <v/>
      </c>
      <c r="K419" s="88" t="str">
        <f t="shared" si="85"/>
        <v/>
      </c>
      <c r="L419" s="88" t="str">
        <f t="shared" si="86"/>
        <v/>
      </c>
      <c r="M419" s="88" t="str">
        <f t="shared" si="87"/>
        <v/>
      </c>
      <c r="N419" s="88" t="str">
        <f t="shared" si="91"/>
        <v/>
      </c>
      <c r="O419" s="88" t="str">
        <f t="shared" si="88"/>
        <v/>
      </c>
      <c r="P419" s="88" t="str">
        <f t="shared" si="92"/>
        <v/>
      </c>
      <c r="Q419" s="88" t="str">
        <f t="shared" si="93"/>
        <v/>
      </c>
      <c r="R419" s="88" t="str">
        <f t="shared" si="89"/>
        <v/>
      </c>
      <c r="S419" s="88" t="str">
        <f t="shared" si="90"/>
        <v/>
      </c>
    </row>
    <row r="420" spans="1:19" ht="23.25" x14ac:dyDescent="0.5">
      <c r="A420" s="32">
        <v>417</v>
      </c>
      <c r="B420" s="132"/>
      <c r="C420" s="132"/>
      <c r="G420" s="90">
        <f t="shared" si="81"/>
        <v>0</v>
      </c>
      <c r="H420" s="88" t="str">
        <f t="shared" si="82"/>
        <v/>
      </c>
      <c r="I420" s="88" t="str">
        <f t="shared" si="83"/>
        <v/>
      </c>
      <c r="J420" s="88" t="str">
        <f t="shared" si="84"/>
        <v/>
      </c>
      <c r="K420" s="88" t="str">
        <f t="shared" si="85"/>
        <v/>
      </c>
      <c r="L420" s="88" t="str">
        <f t="shared" si="86"/>
        <v/>
      </c>
      <c r="M420" s="88" t="str">
        <f t="shared" si="87"/>
        <v/>
      </c>
      <c r="N420" s="88" t="str">
        <f t="shared" si="91"/>
        <v/>
      </c>
      <c r="O420" s="88" t="str">
        <f t="shared" si="88"/>
        <v/>
      </c>
      <c r="P420" s="88" t="str">
        <f t="shared" si="92"/>
        <v/>
      </c>
      <c r="Q420" s="88" t="str">
        <f t="shared" si="93"/>
        <v/>
      </c>
      <c r="R420" s="88" t="str">
        <f t="shared" si="89"/>
        <v/>
      </c>
      <c r="S420" s="88" t="str">
        <f t="shared" si="90"/>
        <v/>
      </c>
    </row>
    <row r="421" spans="1:19" ht="23.25" x14ac:dyDescent="0.5">
      <c r="A421" s="32">
        <v>418</v>
      </c>
      <c r="B421" s="132"/>
      <c r="C421" s="132"/>
      <c r="G421" s="90">
        <f t="shared" si="81"/>
        <v>0</v>
      </c>
      <c r="H421" s="88" t="str">
        <f t="shared" si="82"/>
        <v/>
      </c>
      <c r="I421" s="88" t="str">
        <f t="shared" si="83"/>
        <v/>
      </c>
      <c r="J421" s="88" t="str">
        <f t="shared" si="84"/>
        <v/>
      </c>
      <c r="K421" s="88" t="str">
        <f t="shared" si="85"/>
        <v/>
      </c>
      <c r="L421" s="88" t="str">
        <f t="shared" si="86"/>
        <v/>
      </c>
      <c r="M421" s="88" t="str">
        <f t="shared" si="87"/>
        <v/>
      </c>
      <c r="N421" s="88" t="str">
        <f t="shared" si="91"/>
        <v/>
      </c>
      <c r="O421" s="88" t="str">
        <f t="shared" si="88"/>
        <v/>
      </c>
      <c r="P421" s="88" t="str">
        <f t="shared" si="92"/>
        <v/>
      </c>
      <c r="Q421" s="88" t="str">
        <f t="shared" si="93"/>
        <v/>
      </c>
      <c r="R421" s="88" t="str">
        <f t="shared" si="89"/>
        <v/>
      </c>
      <c r="S421" s="88" t="str">
        <f t="shared" si="90"/>
        <v/>
      </c>
    </row>
    <row r="422" spans="1:19" ht="23.25" x14ac:dyDescent="0.5">
      <c r="A422" s="32">
        <v>419</v>
      </c>
      <c r="B422" s="132"/>
      <c r="C422" s="132"/>
      <c r="G422" s="90">
        <f t="shared" si="81"/>
        <v>0</v>
      </c>
      <c r="H422" s="88" t="str">
        <f t="shared" si="82"/>
        <v/>
      </c>
      <c r="I422" s="88" t="str">
        <f t="shared" si="83"/>
        <v/>
      </c>
      <c r="J422" s="88" t="str">
        <f t="shared" si="84"/>
        <v/>
      </c>
      <c r="K422" s="88" t="str">
        <f t="shared" si="85"/>
        <v/>
      </c>
      <c r="L422" s="88" t="str">
        <f t="shared" si="86"/>
        <v/>
      </c>
      <c r="M422" s="88" t="str">
        <f t="shared" si="87"/>
        <v/>
      </c>
      <c r="N422" s="88" t="str">
        <f t="shared" si="91"/>
        <v/>
      </c>
      <c r="O422" s="88" t="str">
        <f t="shared" si="88"/>
        <v/>
      </c>
      <c r="P422" s="88" t="str">
        <f t="shared" si="92"/>
        <v/>
      </c>
      <c r="Q422" s="88" t="str">
        <f t="shared" si="93"/>
        <v/>
      </c>
      <c r="R422" s="88" t="str">
        <f t="shared" si="89"/>
        <v/>
      </c>
      <c r="S422" s="88" t="str">
        <f t="shared" si="90"/>
        <v/>
      </c>
    </row>
    <row r="423" spans="1:19" ht="23.25" x14ac:dyDescent="0.5">
      <c r="A423" s="32">
        <v>420</v>
      </c>
      <c r="B423" s="132"/>
      <c r="C423" s="132"/>
      <c r="G423" s="90">
        <f t="shared" si="81"/>
        <v>0</v>
      </c>
      <c r="H423" s="88" t="str">
        <f t="shared" si="82"/>
        <v/>
      </c>
      <c r="I423" s="88" t="str">
        <f t="shared" si="83"/>
        <v/>
      </c>
      <c r="J423" s="88" t="str">
        <f t="shared" si="84"/>
        <v/>
      </c>
      <c r="K423" s="88" t="str">
        <f t="shared" si="85"/>
        <v/>
      </c>
      <c r="L423" s="88" t="str">
        <f t="shared" si="86"/>
        <v/>
      </c>
      <c r="M423" s="88" t="str">
        <f t="shared" si="87"/>
        <v/>
      </c>
      <c r="N423" s="88" t="str">
        <f t="shared" si="91"/>
        <v/>
      </c>
      <c r="O423" s="88" t="str">
        <f t="shared" si="88"/>
        <v/>
      </c>
      <c r="P423" s="88" t="str">
        <f t="shared" si="92"/>
        <v/>
      </c>
      <c r="Q423" s="88" t="str">
        <f t="shared" si="93"/>
        <v/>
      </c>
      <c r="R423" s="88" t="str">
        <f t="shared" si="89"/>
        <v/>
      </c>
      <c r="S423" s="88" t="str">
        <f t="shared" si="90"/>
        <v/>
      </c>
    </row>
    <row r="424" spans="1:19" ht="23.25" x14ac:dyDescent="0.5">
      <c r="A424" s="32">
        <v>421</v>
      </c>
      <c r="B424" s="132"/>
      <c r="C424" s="132"/>
      <c r="G424" s="90">
        <f t="shared" si="81"/>
        <v>0</v>
      </c>
      <c r="H424" s="88" t="str">
        <f t="shared" si="82"/>
        <v/>
      </c>
      <c r="I424" s="88" t="str">
        <f t="shared" si="83"/>
        <v/>
      </c>
      <c r="J424" s="88" t="str">
        <f t="shared" si="84"/>
        <v/>
      </c>
      <c r="K424" s="88" t="str">
        <f t="shared" si="85"/>
        <v/>
      </c>
      <c r="L424" s="88" t="str">
        <f t="shared" si="86"/>
        <v/>
      </c>
      <c r="M424" s="88" t="str">
        <f t="shared" si="87"/>
        <v/>
      </c>
      <c r="N424" s="88" t="str">
        <f t="shared" si="91"/>
        <v/>
      </c>
      <c r="O424" s="88" t="str">
        <f t="shared" si="88"/>
        <v/>
      </c>
      <c r="P424" s="88" t="str">
        <f t="shared" si="92"/>
        <v/>
      </c>
      <c r="Q424" s="88" t="str">
        <f t="shared" si="93"/>
        <v/>
      </c>
      <c r="R424" s="88" t="str">
        <f t="shared" si="89"/>
        <v/>
      </c>
      <c r="S424" s="88" t="str">
        <f t="shared" si="90"/>
        <v/>
      </c>
    </row>
    <row r="425" spans="1:19" ht="23.25" x14ac:dyDescent="0.5">
      <c r="A425" s="32">
        <v>422</v>
      </c>
      <c r="B425" s="132"/>
      <c r="C425" s="132"/>
      <c r="G425" s="90">
        <f t="shared" si="81"/>
        <v>0</v>
      </c>
      <c r="H425" s="88" t="str">
        <f t="shared" si="82"/>
        <v/>
      </c>
      <c r="I425" s="88" t="str">
        <f t="shared" si="83"/>
        <v/>
      </c>
      <c r="J425" s="88" t="str">
        <f t="shared" si="84"/>
        <v/>
      </c>
      <c r="K425" s="88" t="str">
        <f t="shared" si="85"/>
        <v/>
      </c>
      <c r="L425" s="88" t="str">
        <f t="shared" si="86"/>
        <v/>
      </c>
      <c r="M425" s="88" t="str">
        <f t="shared" si="87"/>
        <v/>
      </c>
      <c r="N425" s="88" t="str">
        <f t="shared" si="91"/>
        <v/>
      </c>
      <c r="O425" s="88" t="str">
        <f t="shared" si="88"/>
        <v/>
      </c>
      <c r="P425" s="88" t="str">
        <f t="shared" si="92"/>
        <v/>
      </c>
      <c r="Q425" s="88" t="str">
        <f t="shared" si="93"/>
        <v/>
      </c>
      <c r="R425" s="88" t="str">
        <f t="shared" si="89"/>
        <v/>
      </c>
      <c r="S425" s="88" t="str">
        <f t="shared" si="90"/>
        <v/>
      </c>
    </row>
    <row r="426" spans="1:19" ht="23.25" x14ac:dyDescent="0.5">
      <c r="A426" s="32">
        <v>423</v>
      </c>
      <c r="B426" s="132"/>
      <c r="C426" s="132"/>
      <c r="G426" s="90">
        <f t="shared" si="81"/>
        <v>0</v>
      </c>
      <c r="H426" s="88" t="str">
        <f t="shared" si="82"/>
        <v/>
      </c>
      <c r="I426" s="88" t="str">
        <f t="shared" si="83"/>
        <v/>
      </c>
      <c r="J426" s="88" t="str">
        <f t="shared" si="84"/>
        <v/>
      </c>
      <c r="K426" s="88" t="str">
        <f t="shared" si="85"/>
        <v/>
      </c>
      <c r="L426" s="88" t="str">
        <f t="shared" si="86"/>
        <v/>
      </c>
      <c r="M426" s="88" t="str">
        <f t="shared" si="87"/>
        <v/>
      </c>
      <c r="N426" s="88" t="str">
        <f t="shared" si="91"/>
        <v/>
      </c>
      <c r="O426" s="88" t="str">
        <f t="shared" si="88"/>
        <v/>
      </c>
      <c r="P426" s="88" t="str">
        <f t="shared" si="92"/>
        <v/>
      </c>
      <c r="Q426" s="88" t="str">
        <f t="shared" si="93"/>
        <v/>
      </c>
      <c r="R426" s="88" t="str">
        <f t="shared" si="89"/>
        <v/>
      </c>
      <c r="S426" s="88" t="str">
        <f t="shared" si="90"/>
        <v/>
      </c>
    </row>
    <row r="427" spans="1:19" ht="23.25" x14ac:dyDescent="0.5">
      <c r="A427" s="32">
        <v>424</v>
      </c>
      <c r="B427" s="132"/>
      <c r="C427" s="132"/>
      <c r="G427" s="90">
        <f t="shared" si="81"/>
        <v>0</v>
      </c>
      <c r="H427" s="88" t="str">
        <f t="shared" si="82"/>
        <v/>
      </c>
      <c r="I427" s="88" t="str">
        <f t="shared" si="83"/>
        <v/>
      </c>
      <c r="J427" s="88" t="str">
        <f t="shared" si="84"/>
        <v/>
      </c>
      <c r="K427" s="88" t="str">
        <f t="shared" si="85"/>
        <v/>
      </c>
      <c r="L427" s="88" t="str">
        <f t="shared" si="86"/>
        <v/>
      </c>
      <c r="M427" s="88" t="str">
        <f t="shared" si="87"/>
        <v/>
      </c>
      <c r="N427" s="88" t="str">
        <f t="shared" si="91"/>
        <v/>
      </c>
      <c r="O427" s="88" t="str">
        <f t="shared" si="88"/>
        <v/>
      </c>
      <c r="P427" s="88" t="str">
        <f t="shared" si="92"/>
        <v/>
      </c>
      <c r="Q427" s="88" t="str">
        <f t="shared" si="93"/>
        <v/>
      </c>
      <c r="R427" s="88" t="str">
        <f t="shared" si="89"/>
        <v/>
      </c>
      <c r="S427" s="88" t="str">
        <f t="shared" si="90"/>
        <v/>
      </c>
    </row>
    <row r="428" spans="1:19" ht="23.25" x14ac:dyDescent="0.5">
      <c r="A428" s="32">
        <v>425</v>
      </c>
      <c r="B428" s="132"/>
      <c r="C428" s="132"/>
      <c r="G428" s="90">
        <f t="shared" si="81"/>
        <v>0</v>
      </c>
      <c r="H428" s="88" t="str">
        <f t="shared" si="82"/>
        <v/>
      </c>
      <c r="I428" s="88" t="str">
        <f t="shared" si="83"/>
        <v/>
      </c>
      <c r="J428" s="88" t="str">
        <f t="shared" si="84"/>
        <v/>
      </c>
      <c r="K428" s="88" t="str">
        <f t="shared" si="85"/>
        <v/>
      </c>
      <c r="L428" s="88" t="str">
        <f t="shared" si="86"/>
        <v/>
      </c>
      <c r="M428" s="88" t="str">
        <f t="shared" si="87"/>
        <v/>
      </c>
      <c r="N428" s="88" t="str">
        <f t="shared" si="91"/>
        <v/>
      </c>
      <c r="O428" s="88" t="str">
        <f t="shared" si="88"/>
        <v/>
      </c>
      <c r="P428" s="88" t="str">
        <f t="shared" si="92"/>
        <v/>
      </c>
      <c r="Q428" s="88" t="str">
        <f t="shared" si="93"/>
        <v/>
      </c>
      <c r="R428" s="88" t="str">
        <f t="shared" si="89"/>
        <v/>
      </c>
      <c r="S428" s="88" t="str">
        <f t="shared" si="90"/>
        <v/>
      </c>
    </row>
    <row r="429" spans="1:19" ht="23.25" x14ac:dyDescent="0.5">
      <c r="A429" s="32">
        <v>426</v>
      </c>
      <c r="B429" s="132"/>
      <c r="C429" s="132"/>
      <c r="G429" s="90">
        <f t="shared" si="81"/>
        <v>0</v>
      </c>
      <c r="H429" s="88" t="str">
        <f t="shared" si="82"/>
        <v/>
      </c>
      <c r="I429" s="88" t="str">
        <f t="shared" si="83"/>
        <v/>
      </c>
      <c r="J429" s="88" t="str">
        <f t="shared" si="84"/>
        <v/>
      </c>
      <c r="K429" s="88" t="str">
        <f t="shared" si="85"/>
        <v/>
      </c>
      <c r="L429" s="88" t="str">
        <f t="shared" si="86"/>
        <v/>
      </c>
      <c r="M429" s="88" t="str">
        <f t="shared" si="87"/>
        <v/>
      </c>
      <c r="N429" s="88" t="str">
        <f t="shared" si="91"/>
        <v/>
      </c>
      <c r="O429" s="88" t="str">
        <f t="shared" si="88"/>
        <v/>
      </c>
      <c r="P429" s="88" t="str">
        <f t="shared" si="92"/>
        <v/>
      </c>
      <c r="Q429" s="88" t="str">
        <f t="shared" si="93"/>
        <v/>
      </c>
      <c r="R429" s="88" t="str">
        <f t="shared" si="89"/>
        <v/>
      </c>
      <c r="S429" s="88" t="str">
        <f t="shared" si="90"/>
        <v/>
      </c>
    </row>
    <row r="430" spans="1:19" ht="23.25" x14ac:dyDescent="0.5">
      <c r="A430" s="32">
        <v>427</v>
      </c>
      <c r="B430" s="132"/>
      <c r="C430" s="132"/>
      <c r="G430" s="90">
        <f t="shared" si="81"/>
        <v>0</v>
      </c>
      <c r="H430" s="88" t="str">
        <f t="shared" si="82"/>
        <v/>
      </c>
      <c r="I430" s="88" t="str">
        <f t="shared" si="83"/>
        <v/>
      </c>
      <c r="J430" s="88" t="str">
        <f t="shared" si="84"/>
        <v/>
      </c>
      <c r="K430" s="88" t="str">
        <f t="shared" si="85"/>
        <v/>
      </c>
      <c r="L430" s="88" t="str">
        <f t="shared" si="86"/>
        <v/>
      </c>
      <c r="M430" s="88" t="str">
        <f t="shared" si="87"/>
        <v/>
      </c>
      <c r="N430" s="88" t="str">
        <f t="shared" si="91"/>
        <v/>
      </c>
      <c r="O430" s="88" t="str">
        <f t="shared" si="88"/>
        <v/>
      </c>
      <c r="P430" s="88" t="str">
        <f t="shared" si="92"/>
        <v/>
      </c>
      <c r="Q430" s="88" t="str">
        <f t="shared" si="93"/>
        <v/>
      </c>
      <c r="R430" s="88" t="str">
        <f t="shared" si="89"/>
        <v/>
      </c>
      <c r="S430" s="88" t="str">
        <f t="shared" si="90"/>
        <v/>
      </c>
    </row>
    <row r="431" spans="1:19" ht="23.25" x14ac:dyDescent="0.5">
      <c r="A431" s="32">
        <v>428</v>
      </c>
      <c r="B431" s="132"/>
      <c r="C431" s="132"/>
      <c r="G431" s="90">
        <f t="shared" si="81"/>
        <v>0</v>
      </c>
      <c r="H431" s="88" t="str">
        <f t="shared" si="82"/>
        <v/>
      </c>
      <c r="I431" s="88" t="str">
        <f t="shared" si="83"/>
        <v/>
      </c>
      <c r="J431" s="88" t="str">
        <f t="shared" si="84"/>
        <v/>
      </c>
      <c r="K431" s="88" t="str">
        <f t="shared" si="85"/>
        <v/>
      </c>
      <c r="L431" s="88" t="str">
        <f t="shared" si="86"/>
        <v/>
      </c>
      <c r="M431" s="88" t="str">
        <f t="shared" si="87"/>
        <v/>
      </c>
      <c r="N431" s="88" t="str">
        <f t="shared" si="91"/>
        <v/>
      </c>
      <c r="O431" s="88" t="str">
        <f t="shared" si="88"/>
        <v/>
      </c>
      <c r="P431" s="88" t="str">
        <f t="shared" si="92"/>
        <v/>
      </c>
      <c r="Q431" s="88" t="str">
        <f t="shared" si="93"/>
        <v/>
      </c>
      <c r="R431" s="88" t="str">
        <f t="shared" si="89"/>
        <v/>
      </c>
      <c r="S431" s="88" t="str">
        <f t="shared" si="90"/>
        <v/>
      </c>
    </row>
    <row r="432" spans="1:19" ht="23.25" x14ac:dyDescent="0.5">
      <c r="A432" s="32">
        <v>429</v>
      </c>
      <c r="B432" s="132"/>
      <c r="C432" s="132"/>
      <c r="G432" s="90">
        <f t="shared" si="81"/>
        <v>0</v>
      </c>
      <c r="H432" s="88" t="str">
        <f t="shared" si="82"/>
        <v/>
      </c>
      <c r="I432" s="88" t="str">
        <f t="shared" si="83"/>
        <v/>
      </c>
      <c r="J432" s="88" t="str">
        <f t="shared" si="84"/>
        <v/>
      </c>
      <c r="K432" s="88" t="str">
        <f t="shared" si="85"/>
        <v/>
      </c>
      <c r="L432" s="88" t="str">
        <f t="shared" si="86"/>
        <v/>
      </c>
      <c r="M432" s="88" t="str">
        <f t="shared" si="87"/>
        <v/>
      </c>
      <c r="N432" s="88" t="str">
        <f t="shared" si="91"/>
        <v/>
      </c>
      <c r="O432" s="88" t="str">
        <f t="shared" si="88"/>
        <v/>
      </c>
      <c r="P432" s="88" t="str">
        <f t="shared" si="92"/>
        <v/>
      </c>
      <c r="Q432" s="88" t="str">
        <f t="shared" si="93"/>
        <v/>
      </c>
      <c r="R432" s="88" t="str">
        <f t="shared" si="89"/>
        <v/>
      </c>
      <c r="S432" s="88" t="str">
        <f t="shared" si="90"/>
        <v/>
      </c>
    </row>
    <row r="433" spans="1:19" ht="23.25" x14ac:dyDescent="0.5">
      <c r="A433" s="32">
        <v>430</v>
      </c>
      <c r="B433" s="132"/>
      <c r="C433" s="132"/>
      <c r="G433" s="90">
        <f t="shared" si="81"/>
        <v>0</v>
      </c>
      <c r="H433" s="88" t="str">
        <f t="shared" si="82"/>
        <v/>
      </c>
      <c r="I433" s="88" t="str">
        <f t="shared" si="83"/>
        <v/>
      </c>
      <c r="J433" s="88" t="str">
        <f t="shared" si="84"/>
        <v/>
      </c>
      <c r="K433" s="88" t="str">
        <f t="shared" si="85"/>
        <v/>
      </c>
      <c r="L433" s="88" t="str">
        <f t="shared" si="86"/>
        <v/>
      </c>
      <c r="M433" s="88" t="str">
        <f t="shared" si="87"/>
        <v/>
      </c>
      <c r="N433" s="88" t="str">
        <f t="shared" si="91"/>
        <v/>
      </c>
      <c r="O433" s="88" t="str">
        <f t="shared" si="88"/>
        <v/>
      </c>
      <c r="P433" s="88" t="str">
        <f t="shared" si="92"/>
        <v/>
      </c>
      <c r="Q433" s="88" t="str">
        <f t="shared" si="93"/>
        <v/>
      </c>
      <c r="R433" s="88" t="str">
        <f t="shared" si="89"/>
        <v/>
      </c>
      <c r="S433" s="88" t="str">
        <f t="shared" si="90"/>
        <v/>
      </c>
    </row>
    <row r="434" spans="1:19" ht="23.25" x14ac:dyDescent="0.5">
      <c r="A434" s="32">
        <v>431</v>
      </c>
      <c r="B434" s="132"/>
      <c r="C434" s="132"/>
      <c r="G434" s="90">
        <f t="shared" si="81"/>
        <v>0</v>
      </c>
      <c r="H434" s="88" t="str">
        <f t="shared" si="82"/>
        <v/>
      </c>
      <c r="I434" s="88" t="str">
        <f t="shared" si="83"/>
        <v/>
      </c>
      <c r="J434" s="88" t="str">
        <f t="shared" si="84"/>
        <v/>
      </c>
      <c r="K434" s="88" t="str">
        <f t="shared" si="85"/>
        <v/>
      </c>
      <c r="L434" s="88" t="str">
        <f t="shared" si="86"/>
        <v/>
      </c>
      <c r="M434" s="88" t="str">
        <f t="shared" si="87"/>
        <v/>
      </c>
      <c r="N434" s="88" t="str">
        <f t="shared" si="91"/>
        <v/>
      </c>
      <c r="O434" s="88" t="str">
        <f t="shared" si="88"/>
        <v/>
      </c>
      <c r="P434" s="88" t="str">
        <f t="shared" si="92"/>
        <v/>
      </c>
      <c r="Q434" s="88" t="str">
        <f t="shared" si="93"/>
        <v/>
      </c>
      <c r="R434" s="88" t="str">
        <f t="shared" si="89"/>
        <v/>
      </c>
      <c r="S434" s="88" t="str">
        <f t="shared" si="90"/>
        <v/>
      </c>
    </row>
    <row r="435" spans="1:19" ht="23.25" x14ac:dyDescent="0.5">
      <c r="A435" s="32">
        <v>432</v>
      </c>
      <c r="B435" s="132"/>
      <c r="C435" s="132"/>
      <c r="G435" s="90">
        <f t="shared" si="81"/>
        <v>0</v>
      </c>
      <c r="H435" s="88" t="str">
        <f t="shared" si="82"/>
        <v/>
      </c>
      <c r="I435" s="88" t="str">
        <f t="shared" si="83"/>
        <v/>
      </c>
      <c r="J435" s="88" t="str">
        <f t="shared" si="84"/>
        <v/>
      </c>
      <c r="K435" s="88" t="str">
        <f t="shared" si="85"/>
        <v/>
      </c>
      <c r="L435" s="88" t="str">
        <f t="shared" si="86"/>
        <v/>
      </c>
      <c r="M435" s="88" t="str">
        <f t="shared" si="87"/>
        <v/>
      </c>
      <c r="N435" s="88" t="str">
        <f t="shared" si="91"/>
        <v/>
      </c>
      <c r="O435" s="88" t="str">
        <f t="shared" si="88"/>
        <v/>
      </c>
      <c r="P435" s="88" t="str">
        <f t="shared" si="92"/>
        <v/>
      </c>
      <c r="Q435" s="88" t="str">
        <f t="shared" si="93"/>
        <v/>
      </c>
      <c r="R435" s="88" t="str">
        <f t="shared" si="89"/>
        <v/>
      </c>
      <c r="S435" s="88" t="str">
        <f t="shared" si="90"/>
        <v/>
      </c>
    </row>
    <row r="436" spans="1:19" ht="23.25" x14ac:dyDescent="0.5">
      <c r="A436" s="32">
        <v>433</v>
      </c>
      <c r="B436" s="132"/>
      <c r="C436" s="132"/>
      <c r="G436" s="90">
        <f t="shared" si="81"/>
        <v>0</v>
      </c>
      <c r="H436" s="88" t="str">
        <f t="shared" si="82"/>
        <v/>
      </c>
      <c r="I436" s="88" t="str">
        <f t="shared" si="83"/>
        <v/>
      </c>
      <c r="J436" s="88" t="str">
        <f t="shared" si="84"/>
        <v/>
      </c>
      <c r="K436" s="88" t="str">
        <f t="shared" si="85"/>
        <v/>
      </c>
      <c r="L436" s="88" t="str">
        <f t="shared" si="86"/>
        <v/>
      </c>
      <c r="M436" s="88" t="str">
        <f t="shared" si="87"/>
        <v/>
      </c>
      <c r="N436" s="88" t="str">
        <f t="shared" si="91"/>
        <v/>
      </c>
      <c r="O436" s="88" t="str">
        <f t="shared" si="88"/>
        <v/>
      </c>
      <c r="P436" s="88" t="str">
        <f t="shared" si="92"/>
        <v/>
      </c>
      <c r="Q436" s="88" t="str">
        <f t="shared" si="93"/>
        <v/>
      </c>
      <c r="R436" s="88" t="str">
        <f t="shared" si="89"/>
        <v/>
      </c>
      <c r="S436" s="88" t="str">
        <f t="shared" si="90"/>
        <v/>
      </c>
    </row>
    <row r="437" spans="1:19" ht="23.25" x14ac:dyDescent="0.5">
      <c r="A437" s="32">
        <v>434</v>
      </c>
      <c r="B437" s="132"/>
      <c r="C437" s="132"/>
      <c r="G437" s="90">
        <f t="shared" si="81"/>
        <v>0</v>
      </c>
      <c r="H437" s="88" t="str">
        <f t="shared" si="82"/>
        <v/>
      </c>
      <c r="I437" s="88" t="str">
        <f t="shared" si="83"/>
        <v/>
      </c>
      <c r="J437" s="88" t="str">
        <f t="shared" si="84"/>
        <v/>
      </c>
      <c r="K437" s="88" t="str">
        <f t="shared" si="85"/>
        <v/>
      </c>
      <c r="L437" s="88" t="str">
        <f t="shared" si="86"/>
        <v/>
      </c>
      <c r="M437" s="88" t="str">
        <f t="shared" si="87"/>
        <v/>
      </c>
      <c r="N437" s="88" t="str">
        <f t="shared" si="91"/>
        <v/>
      </c>
      <c r="O437" s="88" t="str">
        <f t="shared" si="88"/>
        <v/>
      </c>
      <c r="P437" s="88" t="str">
        <f t="shared" si="92"/>
        <v/>
      </c>
      <c r="Q437" s="88" t="str">
        <f t="shared" si="93"/>
        <v/>
      </c>
      <c r="R437" s="88" t="str">
        <f t="shared" si="89"/>
        <v/>
      </c>
      <c r="S437" s="88" t="str">
        <f t="shared" si="90"/>
        <v/>
      </c>
    </row>
    <row r="438" spans="1:19" ht="23.25" x14ac:dyDescent="0.5">
      <c r="A438" s="32">
        <v>435</v>
      </c>
      <c r="B438" s="132"/>
      <c r="C438" s="132"/>
      <c r="G438" s="90">
        <f t="shared" si="81"/>
        <v>0</v>
      </c>
      <c r="H438" s="88" t="str">
        <f t="shared" si="82"/>
        <v/>
      </c>
      <c r="I438" s="88" t="str">
        <f t="shared" si="83"/>
        <v/>
      </c>
      <c r="J438" s="88" t="str">
        <f t="shared" si="84"/>
        <v/>
      </c>
      <c r="K438" s="88" t="str">
        <f t="shared" si="85"/>
        <v/>
      </c>
      <c r="L438" s="88" t="str">
        <f t="shared" si="86"/>
        <v/>
      </c>
      <c r="M438" s="88" t="str">
        <f t="shared" si="87"/>
        <v/>
      </c>
      <c r="N438" s="88" t="str">
        <f t="shared" si="91"/>
        <v/>
      </c>
      <c r="O438" s="88" t="str">
        <f t="shared" si="88"/>
        <v/>
      </c>
      <c r="P438" s="88" t="str">
        <f t="shared" si="92"/>
        <v/>
      </c>
      <c r="Q438" s="88" t="str">
        <f t="shared" si="93"/>
        <v/>
      </c>
      <c r="R438" s="88" t="str">
        <f t="shared" si="89"/>
        <v/>
      </c>
      <c r="S438" s="88" t="str">
        <f t="shared" si="90"/>
        <v/>
      </c>
    </row>
    <row r="439" spans="1:19" ht="23.25" x14ac:dyDescent="0.5">
      <c r="A439" s="32">
        <v>436</v>
      </c>
      <c r="B439" s="132"/>
      <c r="C439" s="132"/>
      <c r="G439" s="90">
        <f t="shared" si="81"/>
        <v>0</v>
      </c>
      <c r="H439" s="88" t="str">
        <f t="shared" si="82"/>
        <v/>
      </c>
      <c r="I439" s="88" t="str">
        <f t="shared" si="83"/>
        <v/>
      </c>
      <c r="J439" s="88" t="str">
        <f t="shared" si="84"/>
        <v/>
      </c>
      <c r="K439" s="88" t="str">
        <f t="shared" si="85"/>
        <v/>
      </c>
      <c r="L439" s="88" t="str">
        <f t="shared" si="86"/>
        <v/>
      </c>
      <c r="M439" s="88" t="str">
        <f t="shared" si="87"/>
        <v/>
      </c>
      <c r="N439" s="88" t="str">
        <f t="shared" si="91"/>
        <v/>
      </c>
      <c r="O439" s="88" t="str">
        <f t="shared" si="88"/>
        <v/>
      </c>
      <c r="P439" s="88" t="str">
        <f t="shared" si="92"/>
        <v/>
      </c>
      <c r="Q439" s="88" t="str">
        <f t="shared" si="93"/>
        <v/>
      </c>
      <c r="R439" s="88" t="str">
        <f t="shared" si="89"/>
        <v/>
      </c>
      <c r="S439" s="88" t="str">
        <f t="shared" si="90"/>
        <v/>
      </c>
    </row>
    <row r="440" spans="1:19" ht="23.25" x14ac:dyDescent="0.5">
      <c r="A440" s="32">
        <v>437</v>
      </c>
      <c r="B440" s="132"/>
      <c r="C440" s="132"/>
      <c r="G440" s="90">
        <f t="shared" si="81"/>
        <v>0</v>
      </c>
      <c r="H440" s="88" t="str">
        <f t="shared" si="82"/>
        <v/>
      </c>
      <c r="I440" s="88" t="str">
        <f t="shared" si="83"/>
        <v/>
      </c>
      <c r="J440" s="88" t="str">
        <f t="shared" si="84"/>
        <v/>
      </c>
      <c r="K440" s="88" t="str">
        <f t="shared" si="85"/>
        <v/>
      </c>
      <c r="L440" s="88" t="str">
        <f t="shared" si="86"/>
        <v/>
      </c>
      <c r="M440" s="88" t="str">
        <f t="shared" si="87"/>
        <v/>
      </c>
      <c r="N440" s="88" t="str">
        <f t="shared" si="91"/>
        <v/>
      </c>
      <c r="O440" s="88" t="str">
        <f t="shared" si="88"/>
        <v/>
      </c>
      <c r="P440" s="88" t="str">
        <f t="shared" si="92"/>
        <v/>
      </c>
      <c r="Q440" s="88" t="str">
        <f t="shared" si="93"/>
        <v/>
      </c>
      <c r="R440" s="88" t="str">
        <f t="shared" si="89"/>
        <v/>
      </c>
      <c r="S440" s="88" t="str">
        <f t="shared" si="90"/>
        <v/>
      </c>
    </row>
    <row r="441" spans="1:19" ht="23.25" x14ac:dyDescent="0.5">
      <c r="A441" s="32">
        <v>438</v>
      </c>
      <c r="B441" s="132"/>
      <c r="C441" s="132"/>
      <c r="G441" s="90">
        <f t="shared" si="81"/>
        <v>0</v>
      </c>
      <c r="H441" s="88" t="str">
        <f t="shared" si="82"/>
        <v/>
      </c>
      <c r="I441" s="88" t="str">
        <f t="shared" si="83"/>
        <v/>
      </c>
      <c r="J441" s="88" t="str">
        <f t="shared" si="84"/>
        <v/>
      </c>
      <c r="K441" s="88" t="str">
        <f t="shared" si="85"/>
        <v/>
      </c>
      <c r="L441" s="88" t="str">
        <f t="shared" si="86"/>
        <v/>
      </c>
      <c r="M441" s="88" t="str">
        <f t="shared" si="87"/>
        <v/>
      </c>
      <c r="N441" s="88" t="str">
        <f t="shared" si="91"/>
        <v/>
      </c>
      <c r="O441" s="88" t="str">
        <f t="shared" si="88"/>
        <v/>
      </c>
      <c r="P441" s="88" t="str">
        <f t="shared" si="92"/>
        <v/>
      </c>
      <c r="Q441" s="88" t="str">
        <f t="shared" si="93"/>
        <v/>
      </c>
      <c r="R441" s="88" t="str">
        <f t="shared" si="89"/>
        <v/>
      </c>
      <c r="S441" s="88" t="str">
        <f t="shared" si="90"/>
        <v/>
      </c>
    </row>
    <row r="442" spans="1:19" ht="23.25" x14ac:dyDescent="0.5">
      <c r="A442" s="32">
        <v>439</v>
      </c>
      <c r="B442" s="132"/>
      <c r="C442" s="132"/>
      <c r="G442" s="90">
        <f t="shared" si="81"/>
        <v>0</v>
      </c>
      <c r="H442" s="88" t="str">
        <f t="shared" si="82"/>
        <v/>
      </c>
      <c r="I442" s="88" t="str">
        <f t="shared" si="83"/>
        <v/>
      </c>
      <c r="J442" s="88" t="str">
        <f t="shared" si="84"/>
        <v/>
      </c>
      <c r="K442" s="88" t="str">
        <f t="shared" si="85"/>
        <v/>
      </c>
      <c r="L442" s="88" t="str">
        <f t="shared" si="86"/>
        <v/>
      </c>
      <c r="M442" s="88" t="str">
        <f t="shared" si="87"/>
        <v/>
      </c>
      <c r="N442" s="88" t="str">
        <f t="shared" si="91"/>
        <v/>
      </c>
      <c r="O442" s="88" t="str">
        <f t="shared" si="88"/>
        <v/>
      </c>
      <c r="P442" s="88" t="str">
        <f t="shared" si="92"/>
        <v/>
      </c>
      <c r="Q442" s="88" t="str">
        <f t="shared" si="93"/>
        <v/>
      </c>
      <c r="R442" s="88" t="str">
        <f t="shared" si="89"/>
        <v/>
      </c>
      <c r="S442" s="88" t="str">
        <f t="shared" si="90"/>
        <v/>
      </c>
    </row>
    <row r="443" spans="1:19" ht="23.25" x14ac:dyDescent="0.5">
      <c r="A443" s="32">
        <v>440</v>
      </c>
      <c r="B443" s="132"/>
      <c r="C443" s="132"/>
      <c r="G443" s="90">
        <f t="shared" si="81"/>
        <v>0</v>
      </c>
      <c r="H443" s="88" t="str">
        <f t="shared" si="82"/>
        <v/>
      </c>
      <c r="I443" s="88" t="str">
        <f t="shared" si="83"/>
        <v/>
      </c>
      <c r="J443" s="88" t="str">
        <f t="shared" si="84"/>
        <v/>
      </c>
      <c r="K443" s="88" t="str">
        <f t="shared" si="85"/>
        <v/>
      </c>
      <c r="L443" s="88" t="str">
        <f t="shared" si="86"/>
        <v/>
      </c>
      <c r="M443" s="88" t="str">
        <f t="shared" si="87"/>
        <v/>
      </c>
      <c r="N443" s="88" t="str">
        <f t="shared" si="91"/>
        <v/>
      </c>
      <c r="O443" s="88" t="str">
        <f t="shared" si="88"/>
        <v/>
      </c>
      <c r="P443" s="88" t="str">
        <f t="shared" si="92"/>
        <v/>
      </c>
      <c r="Q443" s="88" t="str">
        <f t="shared" si="93"/>
        <v/>
      </c>
      <c r="R443" s="88" t="str">
        <f t="shared" si="89"/>
        <v/>
      </c>
      <c r="S443" s="88" t="str">
        <f t="shared" si="90"/>
        <v/>
      </c>
    </row>
    <row r="444" spans="1:19" ht="23.25" x14ac:dyDescent="0.5">
      <c r="A444" s="32">
        <v>441</v>
      </c>
      <c r="B444" s="132"/>
      <c r="C444" s="132"/>
      <c r="G444" s="90">
        <f t="shared" si="81"/>
        <v>0</v>
      </c>
      <c r="H444" s="88" t="str">
        <f t="shared" si="82"/>
        <v/>
      </c>
      <c r="I444" s="88" t="str">
        <f t="shared" si="83"/>
        <v/>
      </c>
      <c r="J444" s="88" t="str">
        <f t="shared" si="84"/>
        <v/>
      </c>
      <c r="K444" s="88" t="str">
        <f t="shared" si="85"/>
        <v/>
      </c>
      <c r="L444" s="88" t="str">
        <f t="shared" si="86"/>
        <v/>
      </c>
      <c r="M444" s="88" t="str">
        <f t="shared" si="87"/>
        <v/>
      </c>
      <c r="N444" s="88" t="str">
        <f t="shared" si="91"/>
        <v/>
      </c>
      <c r="O444" s="88" t="str">
        <f t="shared" si="88"/>
        <v/>
      </c>
      <c r="P444" s="88" t="str">
        <f t="shared" si="92"/>
        <v/>
      </c>
      <c r="Q444" s="88" t="str">
        <f t="shared" si="93"/>
        <v/>
      </c>
      <c r="R444" s="88" t="str">
        <f t="shared" si="89"/>
        <v/>
      </c>
      <c r="S444" s="88" t="str">
        <f t="shared" si="90"/>
        <v/>
      </c>
    </row>
    <row r="445" spans="1:19" ht="23.25" x14ac:dyDescent="0.5">
      <c r="A445" s="32">
        <v>442</v>
      </c>
      <c r="B445" s="132"/>
      <c r="C445" s="132"/>
      <c r="G445" s="90">
        <f t="shared" si="81"/>
        <v>0</v>
      </c>
      <c r="H445" s="88" t="str">
        <f t="shared" si="82"/>
        <v/>
      </c>
      <c r="I445" s="88" t="str">
        <f t="shared" si="83"/>
        <v/>
      </c>
      <c r="J445" s="88" t="str">
        <f t="shared" si="84"/>
        <v/>
      </c>
      <c r="K445" s="88" t="str">
        <f t="shared" si="85"/>
        <v/>
      </c>
      <c r="L445" s="88" t="str">
        <f t="shared" si="86"/>
        <v/>
      </c>
      <c r="M445" s="88" t="str">
        <f t="shared" si="87"/>
        <v/>
      </c>
      <c r="N445" s="88" t="str">
        <f t="shared" si="91"/>
        <v/>
      </c>
      <c r="O445" s="88" t="str">
        <f t="shared" si="88"/>
        <v/>
      </c>
      <c r="P445" s="88" t="str">
        <f t="shared" si="92"/>
        <v/>
      </c>
      <c r="Q445" s="88" t="str">
        <f t="shared" si="93"/>
        <v/>
      </c>
      <c r="R445" s="88" t="str">
        <f t="shared" si="89"/>
        <v/>
      </c>
      <c r="S445" s="88" t="str">
        <f t="shared" si="90"/>
        <v/>
      </c>
    </row>
    <row r="446" spans="1:19" ht="23.25" x14ac:dyDescent="0.5">
      <c r="A446" s="32">
        <v>443</v>
      </c>
      <c r="B446" s="132"/>
      <c r="C446" s="132"/>
      <c r="G446" s="90">
        <f t="shared" si="81"/>
        <v>0</v>
      </c>
      <c r="H446" s="88" t="str">
        <f t="shared" si="82"/>
        <v/>
      </c>
      <c r="I446" s="88" t="str">
        <f t="shared" si="83"/>
        <v/>
      </c>
      <c r="J446" s="88" t="str">
        <f t="shared" si="84"/>
        <v/>
      </c>
      <c r="K446" s="88" t="str">
        <f t="shared" si="85"/>
        <v/>
      </c>
      <c r="L446" s="88" t="str">
        <f t="shared" si="86"/>
        <v/>
      </c>
      <c r="M446" s="88" t="str">
        <f t="shared" si="87"/>
        <v/>
      </c>
      <c r="N446" s="88" t="str">
        <f t="shared" si="91"/>
        <v/>
      </c>
      <c r="O446" s="88" t="str">
        <f t="shared" si="88"/>
        <v/>
      </c>
      <c r="P446" s="88" t="str">
        <f t="shared" si="92"/>
        <v/>
      </c>
      <c r="Q446" s="88" t="str">
        <f t="shared" si="93"/>
        <v/>
      </c>
      <c r="R446" s="88" t="str">
        <f t="shared" si="89"/>
        <v/>
      </c>
      <c r="S446" s="88" t="str">
        <f t="shared" si="90"/>
        <v/>
      </c>
    </row>
    <row r="447" spans="1:19" ht="23.25" x14ac:dyDescent="0.5">
      <c r="A447" s="32">
        <v>444</v>
      </c>
      <c r="B447" s="132"/>
      <c r="C447" s="132"/>
      <c r="G447" s="90">
        <f t="shared" si="81"/>
        <v>0</v>
      </c>
      <c r="H447" s="88" t="str">
        <f t="shared" si="82"/>
        <v/>
      </c>
      <c r="I447" s="88" t="str">
        <f t="shared" si="83"/>
        <v/>
      </c>
      <c r="J447" s="88" t="str">
        <f t="shared" si="84"/>
        <v/>
      </c>
      <c r="K447" s="88" t="str">
        <f t="shared" si="85"/>
        <v/>
      </c>
      <c r="L447" s="88" t="str">
        <f t="shared" si="86"/>
        <v/>
      </c>
      <c r="M447" s="88" t="str">
        <f t="shared" si="87"/>
        <v/>
      </c>
      <c r="N447" s="88" t="str">
        <f t="shared" si="91"/>
        <v/>
      </c>
      <c r="O447" s="88" t="str">
        <f t="shared" si="88"/>
        <v/>
      </c>
      <c r="P447" s="88" t="str">
        <f t="shared" si="92"/>
        <v/>
      </c>
      <c r="Q447" s="88" t="str">
        <f t="shared" si="93"/>
        <v/>
      </c>
      <c r="R447" s="88" t="str">
        <f t="shared" si="89"/>
        <v/>
      </c>
      <c r="S447" s="88" t="str">
        <f t="shared" si="90"/>
        <v/>
      </c>
    </row>
    <row r="448" spans="1:19" ht="23.25" x14ac:dyDescent="0.5">
      <c r="A448" s="32">
        <v>445</v>
      </c>
      <c r="B448" s="132"/>
      <c r="C448" s="132"/>
      <c r="G448" s="90">
        <f t="shared" si="81"/>
        <v>0</v>
      </c>
      <c r="H448" s="88" t="str">
        <f t="shared" si="82"/>
        <v/>
      </c>
      <c r="I448" s="88" t="str">
        <f t="shared" si="83"/>
        <v/>
      </c>
      <c r="J448" s="88" t="str">
        <f t="shared" si="84"/>
        <v/>
      </c>
      <c r="K448" s="88" t="str">
        <f t="shared" si="85"/>
        <v/>
      </c>
      <c r="L448" s="88" t="str">
        <f t="shared" si="86"/>
        <v/>
      </c>
      <c r="M448" s="88" t="str">
        <f t="shared" si="87"/>
        <v/>
      </c>
      <c r="N448" s="88" t="str">
        <f t="shared" si="91"/>
        <v/>
      </c>
      <c r="O448" s="88" t="str">
        <f t="shared" si="88"/>
        <v/>
      </c>
      <c r="P448" s="88" t="str">
        <f t="shared" si="92"/>
        <v/>
      </c>
      <c r="Q448" s="88" t="str">
        <f t="shared" si="93"/>
        <v/>
      </c>
      <c r="R448" s="88" t="str">
        <f t="shared" si="89"/>
        <v/>
      </c>
      <c r="S448" s="88" t="str">
        <f t="shared" si="90"/>
        <v/>
      </c>
    </row>
    <row r="449" spans="1:19" ht="23.25" x14ac:dyDescent="0.5">
      <c r="A449" s="32">
        <v>446</v>
      </c>
      <c r="B449" s="132"/>
      <c r="C449" s="132"/>
      <c r="G449" s="90">
        <f t="shared" si="81"/>
        <v>0</v>
      </c>
      <c r="H449" s="88" t="str">
        <f t="shared" si="82"/>
        <v/>
      </c>
      <c r="I449" s="88" t="str">
        <f t="shared" si="83"/>
        <v/>
      </c>
      <c r="J449" s="88" t="str">
        <f t="shared" si="84"/>
        <v/>
      </c>
      <c r="K449" s="88" t="str">
        <f t="shared" si="85"/>
        <v/>
      </c>
      <c r="L449" s="88" t="str">
        <f t="shared" si="86"/>
        <v/>
      </c>
      <c r="M449" s="88" t="str">
        <f t="shared" si="87"/>
        <v/>
      </c>
      <c r="N449" s="88" t="str">
        <f t="shared" si="91"/>
        <v/>
      </c>
      <c r="O449" s="88" t="str">
        <f t="shared" si="88"/>
        <v/>
      </c>
      <c r="P449" s="88" t="str">
        <f t="shared" si="92"/>
        <v/>
      </c>
      <c r="Q449" s="88" t="str">
        <f t="shared" si="93"/>
        <v/>
      </c>
      <c r="R449" s="88" t="str">
        <f t="shared" si="89"/>
        <v/>
      </c>
      <c r="S449" s="88" t="str">
        <f t="shared" si="90"/>
        <v/>
      </c>
    </row>
    <row r="450" spans="1:19" ht="23.25" x14ac:dyDescent="0.5">
      <c r="A450" s="32">
        <v>447</v>
      </c>
      <c r="B450" s="132"/>
      <c r="C450" s="132"/>
      <c r="G450" s="90">
        <f t="shared" si="81"/>
        <v>0</v>
      </c>
      <c r="H450" s="88" t="str">
        <f t="shared" si="82"/>
        <v/>
      </c>
      <c r="I450" s="88" t="str">
        <f t="shared" si="83"/>
        <v/>
      </c>
      <c r="J450" s="88" t="str">
        <f t="shared" si="84"/>
        <v/>
      </c>
      <c r="K450" s="88" t="str">
        <f t="shared" si="85"/>
        <v/>
      </c>
      <c r="L450" s="88" t="str">
        <f t="shared" si="86"/>
        <v/>
      </c>
      <c r="M450" s="88" t="str">
        <f t="shared" si="87"/>
        <v/>
      </c>
      <c r="N450" s="88" t="str">
        <f t="shared" si="91"/>
        <v/>
      </c>
      <c r="O450" s="88" t="str">
        <f t="shared" si="88"/>
        <v/>
      </c>
      <c r="P450" s="88" t="str">
        <f t="shared" si="92"/>
        <v/>
      </c>
      <c r="Q450" s="88" t="str">
        <f t="shared" si="93"/>
        <v/>
      </c>
      <c r="R450" s="88" t="str">
        <f t="shared" si="89"/>
        <v/>
      </c>
      <c r="S450" s="88" t="str">
        <f t="shared" si="90"/>
        <v/>
      </c>
    </row>
    <row r="451" spans="1:19" ht="23.25" x14ac:dyDescent="0.5">
      <c r="A451" s="32">
        <v>448</v>
      </c>
      <c r="B451" s="132"/>
      <c r="C451" s="132"/>
      <c r="G451" s="90">
        <f t="shared" si="81"/>
        <v>0</v>
      </c>
      <c r="H451" s="88" t="str">
        <f t="shared" si="82"/>
        <v/>
      </c>
      <c r="I451" s="88" t="str">
        <f t="shared" si="83"/>
        <v/>
      </c>
      <c r="J451" s="88" t="str">
        <f t="shared" si="84"/>
        <v/>
      </c>
      <c r="K451" s="88" t="str">
        <f t="shared" si="85"/>
        <v/>
      </c>
      <c r="L451" s="88" t="str">
        <f t="shared" si="86"/>
        <v/>
      </c>
      <c r="M451" s="88" t="str">
        <f t="shared" si="87"/>
        <v/>
      </c>
      <c r="N451" s="88" t="str">
        <f t="shared" si="91"/>
        <v/>
      </c>
      <c r="O451" s="88" t="str">
        <f t="shared" si="88"/>
        <v/>
      </c>
      <c r="P451" s="88" t="str">
        <f t="shared" si="92"/>
        <v/>
      </c>
      <c r="Q451" s="88" t="str">
        <f t="shared" si="93"/>
        <v/>
      </c>
      <c r="R451" s="88" t="str">
        <f t="shared" si="89"/>
        <v/>
      </c>
      <c r="S451" s="88" t="str">
        <f t="shared" si="90"/>
        <v/>
      </c>
    </row>
    <row r="452" spans="1:19" ht="23.25" x14ac:dyDescent="0.5">
      <c r="A452" s="32">
        <v>449</v>
      </c>
      <c r="B452" s="132"/>
      <c r="C452" s="132"/>
      <c r="G452" s="90">
        <f t="shared" ref="G452:G515" si="94">COUNT(B452)</f>
        <v>0</v>
      </c>
      <c r="H452" s="88" t="str">
        <f t="shared" si="82"/>
        <v/>
      </c>
      <c r="I452" s="88" t="str">
        <f t="shared" si="83"/>
        <v/>
      </c>
      <c r="J452" s="88" t="str">
        <f t="shared" si="84"/>
        <v/>
      </c>
      <c r="K452" s="88" t="str">
        <f t="shared" si="85"/>
        <v/>
      </c>
      <c r="L452" s="88" t="str">
        <f t="shared" si="86"/>
        <v/>
      </c>
      <c r="M452" s="88" t="str">
        <f t="shared" si="87"/>
        <v/>
      </c>
      <c r="N452" s="88" t="str">
        <f t="shared" si="91"/>
        <v/>
      </c>
      <c r="O452" s="88" t="str">
        <f t="shared" si="88"/>
        <v/>
      </c>
      <c r="P452" s="88" t="str">
        <f t="shared" si="92"/>
        <v/>
      </c>
      <c r="Q452" s="88" t="str">
        <f t="shared" si="93"/>
        <v/>
      </c>
      <c r="R452" s="88" t="str">
        <f t="shared" si="89"/>
        <v/>
      </c>
      <c r="S452" s="88" t="str">
        <f t="shared" si="90"/>
        <v/>
      </c>
    </row>
    <row r="453" spans="1:19" ht="23.25" x14ac:dyDescent="0.5">
      <c r="A453" s="32">
        <v>450</v>
      </c>
      <c r="B453" s="132"/>
      <c r="C453" s="132"/>
      <c r="G453" s="90">
        <f t="shared" si="94"/>
        <v>0</v>
      </c>
      <c r="H453" s="88" t="str">
        <f t="shared" ref="H453:H516" si="95">IF(G453=0,"",C453*B453)</f>
        <v/>
      </c>
      <c r="I453" s="88" t="str">
        <f t="shared" ref="I453:I516" si="96">IF(G453=0,"",C453^2)</f>
        <v/>
      </c>
      <c r="J453" s="88" t="str">
        <f t="shared" ref="J453:J516" si="97">IF(G453=0,"",B453^2)</f>
        <v/>
      </c>
      <c r="K453" s="88" t="str">
        <f t="shared" ref="K453:K516" si="98">IF(G453=0,"",C453-C$1006)</f>
        <v/>
      </c>
      <c r="L453" s="88" t="str">
        <f t="shared" ref="L453:L516" si="99">IF(G453=0,"",B453-B$1006)</f>
        <v/>
      </c>
      <c r="M453" s="88" t="str">
        <f t="shared" ref="M453:M516" si="100">IF(G453=0,"",K453*L453)</f>
        <v/>
      </c>
      <c r="N453" s="88" t="str">
        <f t="shared" si="91"/>
        <v/>
      </c>
      <c r="O453" s="88" t="str">
        <f t="shared" ref="O453:O516" si="101">IF(G453=0,"",L453^2)</f>
        <v/>
      </c>
      <c r="P453" s="88" t="str">
        <f t="shared" si="92"/>
        <v/>
      </c>
      <c r="Q453" s="88" t="str">
        <f t="shared" si="93"/>
        <v/>
      </c>
      <c r="R453" s="88" t="str">
        <f t="shared" ref="R453:R516" si="102">IF(G453=0,"",Q453^2)</f>
        <v/>
      </c>
      <c r="S453" s="88" t="str">
        <f t="shared" ref="S453:S516" si="103">IF(G453=0,"",(P453-B$1006)^2)</f>
        <v/>
      </c>
    </row>
    <row r="454" spans="1:19" ht="23.25" x14ac:dyDescent="0.5">
      <c r="A454" s="32">
        <v>451</v>
      </c>
      <c r="B454" s="132"/>
      <c r="C454" s="132"/>
      <c r="G454" s="90">
        <f t="shared" si="94"/>
        <v>0</v>
      </c>
      <c r="H454" s="88" t="str">
        <f t="shared" si="95"/>
        <v/>
      </c>
      <c r="I454" s="88" t="str">
        <f t="shared" si="96"/>
        <v/>
      </c>
      <c r="J454" s="88" t="str">
        <f t="shared" si="97"/>
        <v/>
      </c>
      <c r="K454" s="88" t="str">
        <f t="shared" si="98"/>
        <v/>
      </c>
      <c r="L454" s="88" t="str">
        <f t="shared" si="99"/>
        <v/>
      </c>
      <c r="M454" s="88" t="str">
        <f t="shared" si="100"/>
        <v/>
      </c>
      <c r="N454" s="88" t="str">
        <f t="shared" si="91"/>
        <v/>
      </c>
      <c r="O454" s="88" t="str">
        <f t="shared" si="101"/>
        <v/>
      </c>
      <c r="P454" s="88" t="str">
        <f t="shared" si="92"/>
        <v/>
      </c>
      <c r="Q454" s="88" t="str">
        <f t="shared" si="93"/>
        <v/>
      </c>
      <c r="R454" s="88" t="str">
        <f t="shared" si="102"/>
        <v/>
      </c>
      <c r="S454" s="88" t="str">
        <f t="shared" si="103"/>
        <v/>
      </c>
    </row>
    <row r="455" spans="1:19" ht="23.25" x14ac:dyDescent="0.5">
      <c r="A455" s="32">
        <v>452</v>
      </c>
      <c r="B455" s="132"/>
      <c r="C455" s="132"/>
      <c r="G455" s="90">
        <f t="shared" si="94"/>
        <v>0</v>
      </c>
      <c r="H455" s="88" t="str">
        <f t="shared" si="95"/>
        <v/>
      </c>
      <c r="I455" s="88" t="str">
        <f t="shared" si="96"/>
        <v/>
      </c>
      <c r="J455" s="88" t="str">
        <f t="shared" si="97"/>
        <v/>
      </c>
      <c r="K455" s="88" t="str">
        <f t="shared" si="98"/>
        <v/>
      </c>
      <c r="L455" s="88" t="str">
        <f t="shared" si="99"/>
        <v/>
      </c>
      <c r="M455" s="88" t="str">
        <f t="shared" si="100"/>
        <v/>
      </c>
      <c r="N455" s="88" t="str">
        <f t="shared" si="91"/>
        <v/>
      </c>
      <c r="O455" s="88" t="str">
        <f t="shared" si="101"/>
        <v/>
      </c>
      <c r="P455" s="88" t="str">
        <f t="shared" si="92"/>
        <v/>
      </c>
      <c r="Q455" s="88" t="str">
        <f t="shared" si="93"/>
        <v/>
      </c>
      <c r="R455" s="88" t="str">
        <f t="shared" si="102"/>
        <v/>
      </c>
      <c r="S455" s="88" t="str">
        <f t="shared" si="103"/>
        <v/>
      </c>
    </row>
    <row r="456" spans="1:19" ht="23.25" x14ac:dyDescent="0.5">
      <c r="A456" s="32">
        <v>453</v>
      </c>
      <c r="B456" s="132"/>
      <c r="C456" s="132"/>
      <c r="G456" s="90">
        <f t="shared" si="94"/>
        <v>0</v>
      </c>
      <c r="H456" s="88" t="str">
        <f t="shared" si="95"/>
        <v/>
      </c>
      <c r="I456" s="88" t="str">
        <f t="shared" si="96"/>
        <v/>
      </c>
      <c r="J456" s="88" t="str">
        <f t="shared" si="97"/>
        <v/>
      </c>
      <c r="K456" s="88" t="str">
        <f t="shared" si="98"/>
        <v/>
      </c>
      <c r="L456" s="88" t="str">
        <f t="shared" si="99"/>
        <v/>
      </c>
      <c r="M456" s="88" t="str">
        <f t="shared" si="100"/>
        <v/>
      </c>
      <c r="N456" s="88" t="str">
        <f t="shared" si="91"/>
        <v/>
      </c>
      <c r="O456" s="88" t="str">
        <f t="shared" si="101"/>
        <v/>
      </c>
      <c r="P456" s="88" t="str">
        <f t="shared" si="92"/>
        <v/>
      </c>
      <c r="Q456" s="88" t="str">
        <f t="shared" si="93"/>
        <v/>
      </c>
      <c r="R456" s="88" t="str">
        <f t="shared" si="102"/>
        <v/>
      </c>
      <c r="S456" s="88" t="str">
        <f t="shared" si="103"/>
        <v/>
      </c>
    </row>
    <row r="457" spans="1:19" ht="23.25" x14ac:dyDescent="0.5">
      <c r="A457" s="32">
        <v>454</v>
      </c>
      <c r="B457" s="132"/>
      <c r="C457" s="132"/>
      <c r="G457" s="90">
        <f t="shared" si="94"/>
        <v>0</v>
      </c>
      <c r="H457" s="88" t="str">
        <f t="shared" si="95"/>
        <v/>
      </c>
      <c r="I457" s="88" t="str">
        <f t="shared" si="96"/>
        <v/>
      </c>
      <c r="J457" s="88" t="str">
        <f t="shared" si="97"/>
        <v/>
      </c>
      <c r="K457" s="88" t="str">
        <f t="shared" si="98"/>
        <v/>
      </c>
      <c r="L457" s="88" t="str">
        <f t="shared" si="99"/>
        <v/>
      </c>
      <c r="M457" s="88" t="str">
        <f t="shared" si="100"/>
        <v/>
      </c>
      <c r="N457" s="88" t="str">
        <f t="shared" si="91"/>
        <v/>
      </c>
      <c r="O457" s="88" t="str">
        <f t="shared" si="101"/>
        <v/>
      </c>
      <c r="P457" s="88" t="str">
        <f t="shared" si="92"/>
        <v/>
      </c>
      <c r="Q457" s="88" t="str">
        <f t="shared" si="93"/>
        <v/>
      </c>
      <c r="R457" s="88" t="str">
        <f t="shared" si="102"/>
        <v/>
      </c>
      <c r="S457" s="88" t="str">
        <f t="shared" si="103"/>
        <v/>
      </c>
    </row>
    <row r="458" spans="1:19" ht="23.25" x14ac:dyDescent="0.5">
      <c r="A458" s="32">
        <v>455</v>
      </c>
      <c r="B458" s="132"/>
      <c r="C458" s="132"/>
      <c r="G458" s="90">
        <f t="shared" si="94"/>
        <v>0</v>
      </c>
      <c r="H458" s="88" t="str">
        <f t="shared" si="95"/>
        <v/>
      </c>
      <c r="I458" s="88" t="str">
        <f t="shared" si="96"/>
        <v/>
      </c>
      <c r="J458" s="88" t="str">
        <f t="shared" si="97"/>
        <v/>
      </c>
      <c r="K458" s="88" t="str">
        <f t="shared" si="98"/>
        <v/>
      </c>
      <c r="L458" s="88" t="str">
        <f t="shared" si="99"/>
        <v/>
      </c>
      <c r="M458" s="88" t="str">
        <f t="shared" si="100"/>
        <v/>
      </c>
      <c r="N458" s="88" t="str">
        <f t="shared" si="91"/>
        <v/>
      </c>
      <c r="O458" s="88" t="str">
        <f t="shared" si="101"/>
        <v/>
      </c>
      <c r="P458" s="88" t="str">
        <f t="shared" si="92"/>
        <v/>
      </c>
      <c r="Q458" s="88" t="str">
        <f t="shared" si="93"/>
        <v/>
      </c>
      <c r="R458" s="88" t="str">
        <f t="shared" si="102"/>
        <v/>
      </c>
      <c r="S458" s="88" t="str">
        <f t="shared" si="103"/>
        <v/>
      </c>
    </row>
    <row r="459" spans="1:19" ht="23.25" x14ac:dyDescent="0.5">
      <c r="A459" s="32">
        <v>456</v>
      </c>
      <c r="B459" s="132"/>
      <c r="C459" s="132"/>
      <c r="G459" s="90">
        <f t="shared" si="94"/>
        <v>0</v>
      </c>
      <c r="H459" s="88" t="str">
        <f t="shared" si="95"/>
        <v/>
      </c>
      <c r="I459" s="88" t="str">
        <f t="shared" si="96"/>
        <v/>
      </c>
      <c r="J459" s="88" t="str">
        <f t="shared" si="97"/>
        <v/>
      </c>
      <c r="K459" s="88" t="str">
        <f t="shared" si="98"/>
        <v/>
      </c>
      <c r="L459" s="88" t="str">
        <f t="shared" si="99"/>
        <v/>
      </c>
      <c r="M459" s="88" t="str">
        <f t="shared" si="100"/>
        <v/>
      </c>
      <c r="N459" s="88" t="str">
        <f t="shared" si="91"/>
        <v/>
      </c>
      <c r="O459" s="88" t="str">
        <f t="shared" si="101"/>
        <v/>
      </c>
      <c r="P459" s="88" t="str">
        <f t="shared" si="92"/>
        <v/>
      </c>
      <c r="Q459" s="88" t="str">
        <f t="shared" si="93"/>
        <v/>
      </c>
      <c r="R459" s="88" t="str">
        <f t="shared" si="102"/>
        <v/>
      </c>
      <c r="S459" s="88" t="str">
        <f t="shared" si="103"/>
        <v/>
      </c>
    </row>
    <row r="460" spans="1:19" ht="23.25" x14ac:dyDescent="0.5">
      <c r="A460" s="32">
        <v>457</v>
      </c>
      <c r="B460" s="132"/>
      <c r="C460" s="132"/>
      <c r="G460" s="90">
        <f t="shared" si="94"/>
        <v>0</v>
      </c>
      <c r="H460" s="88" t="str">
        <f t="shared" si="95"/>
        <v/>
      </c>
      <c r="I460" s="88" t="str">
        <f t="shared" si="96"/>
        <v/>
      </c>
      <c r="J460" s="88" t="str">
        <f t="shared" si="97"/>
        <v/>
      </c>
      <c r="K460" s="88" t="str">
        <f t="shared" si="98"/>
        <v/>
      </c>
      <c r="L460" s="88" t="str">
        <f t="shared" si="99"/>
        <v/>
      </c>
      <c r="M460" s="88" t="str">
        <f t="shared" si="100"/>
        <v/>
      </c>
      <c r="N460" s="88" t="str">
        <f t="shared" si="91"/>
        <v/>
      </c>
      <c r="O460" s="88" t="str">
        <f t="shared" si="101"/>
        <v/>
      </c>
      <c r="P460" s="88" t="str">
        <f t="shared" si="92"/>
        <v/>
      </c>
      <c r="Q460" s="88" t="str">
        <f t="shared" si="93"/>
        <v/>
      </c>
      <c r="R460" s="88" t="str">
        <f t="shared" si="102"/>
        <v/>
      </c>
      <c r="S460" s="88" t="str">
        <f t="shared" si="103"/>
        <v/>
      </c>
    </row>
    <row r="461" spans="1:19" ht="23.25" x14ac:dyDescent="0.5">
      <c r="A461" s="32">
        <v>458</v>
      </c>
      <c r="B461" s="132"/>
      <c r="C461" s="132"/>
      <c r="G461" s="90">
        <f t="shared" si="94"/>
        <v>0</v>
      </c>
      <c r="H461" s="88" t="str">
        <f t="shared" si="95"/>
        <v/>
      </c>
      <c r="I461" s="88" t="str">
        <f t="shared" si="96"/>
        <v/>
      </c>
      <c r="J461" s="88" t="str">
        <f t="shared" si="97"/>
        <v/>
      </c>
      <c r="K461" s="88" t="str">
        <f t="shared" si="98"/>
        <v/>
      </c>
      <c r="L461" s="88" t="str">
        <f t="shared" si="99"/>
        <v/>
      </c>
      <c r="M461" s="88" t="str">
        <f t="shared" si="100"/>
        <v/>
      </c>
      <c r="N461" s="88" t="str">
        <f t="shared" si="91"/>
        <v/>
      </c>
      <c r="O461" s="88" t="str">
        <f t="shared" si="101"/>
        <v/>
      </c>
      <c r="P461" s="88" t="str">
        <f t="shared" si="92"/>
        <v/>
      </c>
      <c r="Q461" s="88" t="str">
        <f t="shared" si="93"/>
        <v/>
      </c>
      <c r="R461" s="88" t="str">
        <f t="shared" si="102"/>
        <v/>
      </c>
      <c r="S461" s="88" t="str">
        <f t="shared" si="103"/>
        <v/>
      </c>
    </row>
    <row r="462" spans="1:19" ht="23.25" x14ac:dyDescent="0.5">
      <c r="A462" s="32">
        <v>459</v>
      </c>
      <c r="B462" s="132"/>
      <c r="C462" s="132"/>
      <c r="G462" s="90">
        <f t="shared" si="94"/>
        <v>0</v>
      </c>
      <c r="H462" s="88" t="str">
        <f t="shared" si="95"/>
        <v/>
      </c>
      <c r="I462" s="88" t="str">
        <f t="shared" si="96"/>
        <v/>
      </c>
      <c r="J462" s="88" t="str">
        <f t="shared" si="97"/>
        <v/>
      </c>
      <c r="K462" s="88" t="str">
        <f t="shared" si="98"/>
        <v/>
      </c>
      <c r="L462" s="88" t="str">
        <f t="shared" si="99"/>
        <v/>
      </c>
      <c r="M462" s="88" t="str">
        <f t="shared" si="100"/>
        <v/>
      </c>
      <c r="N462" s="88" t="str">
        <f t="shared" ref="N462:N525" si="104">IF(G462=0,"",K462^2)</f>
        <v/>
      </c>
      <c r="O462" s="88" t="str">
        <f t="shared" si="101"/>
        <v/>
      </c>
      <c r="P462" s="88" t="str">
        <f t="shared" ref="P462:P525" si="105">IF(G462=0,"",B$1011+B$1010*C462)</f>
        <v/>
      </c>
      <c r="Q462" s="88" t="str">
        <f t="shared" ref="Q462:Q525" si="106">IF(G462=0,"",B462-P462)</f>
        <v/>
      </c>
      <c r="R462" s="88" t="str">
        <f t="shared" si="102"/>
        <v/>
      </c>
      <c r="S462" s="88" t="str">
        <f t="shared" si="103"/>
        <v/>
      </c>
    </row>
    <row r="463" spans="1:19" ht="23.25" x14ac:dyDescent="0.5">
      <c r="A463" s="32">
        <v>460</v>
      </c>
      <c r="B463" s="132"/>
      <c r="C463" s="132"/>
      <c r="G463" s="90">
        <f t="shared" si="94"/>
        <v>0</v>
      </c>
      <c r="H463" s="88" t="str">
        <f t="shared" si="95"/>
        <v/>
      </c>
      <c r="I463" s="88" t="str">
        <f t="shared" si="96"/>
        <v/>
      </c>
      <c r="J463" s="88" t="str">
        <f t="shared" si="97"/>
        <v/>
      </c>
      <c r="K463" s="88" t="str">
        <f t="shared" si="98"/>
        <v/>
      </c>
      <c r="L463" s="88" t="str">
        <f t="shared" si="99"/>
        <v/>
      </c>
      <c r="M463" s="88" t="str">
        <f t="shared" si="100"/>
        <v/>
      </c>
      <c r="N463" s="88" t="str">
        <f t="shared" si="104"/>
        <v/>
      </c>
      <c r="O463" s="88" t="str">
        <f t="shared" si="101"/>
        <v/>
      </c>
      <c r="P463" s="88" t="str">
        <f t="shared" si="105"/>
        <v/>
      </c>
      <c r="Q463" s="88" t="str">
        <f t="shared" si="106"/>
        <v/>
      </c>
      <c r="R463" s="88" t="str">
        <f t="shared" si="102"/>
        <v/>
      </c>
      <c r="S463" s="88" t="str">
        <f t="shared" si="103"/>
        <v/>
      </c>
    </row>
    <row r="464" spans="1:19" ht="23.25" x14ac:dyDescent="0.5">
      <c r="A464" s="32">
        <v>461</v>
      </c>
      <c r="B464" s="132"/>
      <c r="C464" s="132"/>
      <c r="G464" s="90">
        <f t="shared" si="94"/>
        <v>0</v>
      </c>
      <c r="H464" s="88" t="str">
        <f t="shared" si="95"/>
        <v/>
      </c>
      <c r="I464" s="88" t="str">
        <f t="shared" si="96"/>
        <v/>
      </c>
      <c r="J464" s="88" t="str">
        <f t="shared" si="97"/>
        <v/>
      </c>
      <c r="K464" s="88" t="str">
        <f t="shared" si="98"/>
        <v/>
      </c>
      <c r="L464" s="88" t="str">
        <f t="shared" si="99"/>
        <v/>
      </c>
      <c r="M464" s="88" t="str">
        <f t="shared" si="100"/>
        <v/>
      </c>
      <c r="N464" s="88" t="str">
        <f t="shared" si="104"/>
        <v/>
      </c>
      <c r="O464" s="88" t="str">
        <f t="shared" si="101"/>
        <v/>
      </c>
      <c r="P464" s="88" t="str">
        <f t="shared" si="105"/>
        <v/>
      </c>
      <c r="Q464" s="88" t="str">
        <f t="shared" si="106"/>
        <v/>
      </c>
      <c r="R464" s="88" t="str">
        <f t="shared" si="102"/>
        <v/>
      </c>
      <c r="S464" s="88" t="str">
        <f t="shared" si="103"/>
        <v/>
      </c>
    </row>
    <row r="465" spans="1:19" ht="23.25" x14ac:dyDescent="0.5">
      <c r="A465" s="32">
        <v>462</v>
      </c>
      <c r="B465" s="132"/>
      <c r="C465" s="132"/>
      <c r="G465" s="90">
        <f t="shared" si="94"/>
        <v>0</v>
      </c>
      <c r="H465" s="88" t="str">
        <f t="shared" si="95"/>
        <v/>
      </c>
      <c r="I465" s="88" t="str">
        <f t="shared" si="96"/>
        <v/>
      </c>
      <c r="J465" s="88" t="str">
        <f t="shared" si="97"/>
        <v/>
      </c>
      <c r="K465" s="88" t="str">
        <f t="shared" si="98"/>
        <v/>
      </c>
      <c r="L465" s="88" t="str">
        <f t="shared" si="99"/>
        <v/>
      </c>
      <c r="M465" s="88" t="str">
        <f t="shared" si="100"/>
        <v/>
      </c>
      <c r="N465" s="88" t="str">
        <f t="shared" si="104"/>
        <v/>
      </c>
      <c r="O465" s="88" t="str">
        <f t="shared" si="101"/>
        <v/>
      </c>
      <c r="P465" s="88" t="str">
        <f t="shared" si="105"/>
        <v/>
      </c>
      <c r="Q465" s="88" t="str">
        <f t="shared" si="106"/>
        <v/>
      </c>
      <c r="R465" s="88" t="str">
        <f t="shared" si="102"/>
        <v/>
      </c>
      <c r="S465" s="88" t="str">
        <f t="shared" si="103"/>
        <v/>
      </c>
    </row>
    <row r="466" spans="1:19" ht="23.25" x14ac:dyDescent="0.5">
      <c r="A466" s="32">
        <v>463</v>
      </c>
      <c r="B466" s="132"/>
      <c r="C466" s="132"/>
      <c r="G466" s="90">
        <f t="shared" si="94"/>
        <v>0</v>
      </c>
      <c r="H466" s="88" t="str">
        <f t="shared" si="95"/>
        <v/>
      </c>
      <c r="I466" s="88" t="str">
        <f t="shared" si="96"/>
        <v/>
      </c>
      <c r="J466" s="88" t="str">
        <f t="shared" si="97"/>
        <v/>
      </c>
      <c r="K466" s="88" t="str">
        <f t="shared" si="98"/>
        <v/>
      </c>
      <c r="L466" s="88" t="str">
        <f t="shared" si="99"/>
        <v/>
      </c>
      <c r="M466" s="88" t="str">
        <f t="shared" si="100"/>
        <v/>
      </c>
      <c r="N466" s="88" t="str">
        <f t="shared" si="104"/>
        <v/>
      </c>
      <c r="O466" s="88" t="str">
        <f t="shared" si="101"/>
        <v/>
      </c>
      <c r="P466" s="88" t="str">
        <f t="shared" si="105"/>
        <v/>
      </c>
      <c r="Q466" s="88" t="str">
        <f t="shared" si="106"/>
        <v/>
      </c>
      <c r="R466" s="88" t="str">
        <f t="shared" si="102"/>
        <v/>
      </c>
      <c r="S466" s="88" t="str">
        <f t="shared" si="103"/>
        <v/>
      </c>
    </row>
    <row r="467" spans="1:19" ht="23.25" x14ac:dyDescent="0.5">
      <c r="A467" s="32">
        <v>464</v>
      </c>
      <c r="B467" s="132"/>
      <c r="C467" s="132"/>
      <c r="G467" s="90">
        <f t="shared" si="94"/>
        <v>0</v>
      </c>
      <c r="H467" s="88" t="str">
        <f t="shared" si="95"/>
        <v/>
      </c>
      <c r="I467" s="88" t="str">
        <f t="shared" si="96"/>
        <v/>
      </c>
      <c r="J467" s="88" t="str">
        <f t="shared" si="97"/>
        <v/>
      </c>
      <c r="K467" s="88" t="str">
        <f t="shared" si="98"/>
        <v/>
      </c>
      <c r="L467" s="88" t="str">
        <f t="shared" si="99"/>
        <v/>
      </c>
      <c r="M467" s="88" t="str">
        <f t="shared" si="100"/>
        <v/>
      </c>
      <c r="N467" s="88" t="str">
        <f t="shared" si="104"/>
        <v/>
      </c>
      <c r="O467" s="88" t="str">
        <f t="shared" si="101"/>
        <v/>
      </c>
      <c r="P467" s="88" t="str">
        <f t="shared" si="105"/>
        <v/>
      </c>
      <c r="Q467" s="88" t="str">
        <f t="shared" si="106"/>
        <v/>
      </c>
      <c r="R467" s="88" t="str">
        <f t="shared" si="102"/>
        <v/>
      </c>
      <c r="S467" s="88" t="str">
        <f t="shared" si="103"/>
        <v/>
      </c>
    </row>
    <row r="468" spans="1:19" ht="23.25" x14ac:dyDescent="0.5">
      <c r="A468" s="32">
        <v>465</v>
      </c>
      <c r="B468" s="132"/>
      <c r="C468" s="132"/>
      <c r="G468" s="90">
        <f t="shared" si="94"/>
        <v>0</v>
      </c>
      <c r="H468" s="88" t="str">
        <f t="shared" si="95"/>
        <v/>
      </c>
      <c r="I468" s="88" t="str">
        <f t="shared" si="96"/>
        <v/>
      </c>
      <c r="J468" s="88" t="str">
        <f t="shared" si="97"/>
        <v/>
      </c>
      <c r="K468" s="88" t="str">
        <f t="shared" si="98"/>
        <v/>
      </c>
      <c r="L468" s="88" t="str">
        <f t="shared" si="99"/>
        <v/>
      </c>
      <c r="M468" s="88" t="str">
        <f t="shared" si="100"/>
        <v/>
      </c>
      <c r="N468" s="88" t="str">
        <f t="shared" si="104"/>
        <v/>
      </c>
      <c r="O468" s="88" t="str">
        <f t="shared" si="101"/>
        <v/>
      </c>
      <c r="P468" s="88" t="str">
        <f t="shared" si="105"/>
        <v/>
      </c>
      <c r="Q468" s="88" t="str">
        <f t="shared" si="106"/>
        <v/>
      </c>
      <c r="R468" s="88" t="str">
        <f t="shared" si="102"/>
        <v/>
      </c>
      <c r="S468" s="88" t="str">
        <f t="shared" si="103"/>
        <v/>
      </c>
    </row>
    <row r="469" spans="1:19" ht="23.25" x14ac:dyDescent="0.5">
      <c r="A469" s="32">
        <v>466</v>
      </c>
      <c r="B469" s="132"/>
      <c r="C469" s="132"/>
      <c r="G469" s="90">
        <f t="shared" si="94"/>
        <v>0</v>
      </c>
      <c r="H469" s="88" t="str">
        <f t="shared" si="95"/>
        <v/>
      </c>
      <c r="I469" s="88" t="str">
        <f t="shared" si="96"/>
        <v/>
      </c>
      <c r="J469" s="88" t="str">
        <f t="shared" si="97"/>
        <v/>
      </c>
      <c r="K469" s="88" t="str">
        <f t="shared" si="98"/>
        <v/>
      </c>
      <c r="L469" s="88" t="str">
        <f t="shared" si="99"/>
        <v/>
      </c>
      <c r="M469" s="88" t="str">
        <f t="shared" si="100"/>
        <v/>
      </c>
      <c r="N469" s="88" t="str">
        <f t="shared" si="104"/>
        <v/>
      </c>
      <c r="O469" s="88" t="str">
        <f t="shared" si="101"/>
        <v/>
      </c>
      <c r="P469" s="88" t="str">
        <f t="shared" si="105"/>
        <v/>
      </c>
      <c r="Q469" s="88" t="str">
        <f t="shared" si="106"/>
        <v/>
      </c>
      <c r="R469" s="88" t="str">
        <f t="shared" si="102"/>
        <v/>
      </c>
      <c r="S469" s="88" t="str">
        <f t="shared" si="103"/>
        <v/>
      </c>
    </row>
    <row r="470" spans="1:19" ht="23.25" x14ac:dyDescent="0.5">
      <c r="A470" s="32">
        <v>467</v>
      </c>
      <c r="B470" s="132"/>
      <c r="C470" s="132"/>
      <c r="G470" s="90">
        <f t="shared" si="94"/>
        <v>0</v>
      </c>
      <c r="H470" s="88" t="str">
        <f t="shared" si="95"/>
        <v/>
      </c>
      <c r="I470" s="88" t="str">
        <f t="shared" si="96"/>
        <v/>
      </c>
      <c r="J470" s="88" t="str">
        <f t="shared" si="97"/>
        <v/>
      </c>
      <c r="K470" s="88" t="str">
        <f t="shared" si="98"/>
        <v/>
      </c>
      <c r="L470" s="88" t="str">
        <f t="shared" si="99"/>
        <v/>
      </c>
      <c r="M470" s="88" t="str">
        <f t="shared" si="100"/>
        <v/>
      </c>
      <c r="N470" s="88" t="str">
        <f t="shared" si="104"/>
        <v/>
      </c>
      <c r="O470" s="88" t="str">
        <f t="shared" si="101"/>
        <v/>
      </c>
      <c r="P470" s="88" t="str">
        <f t="shared" si="105"/>
        <v/>
      </c>
      <c r="Q470" s="88" t="str">
        <f t="shared" si="106"/>
        <v/>
      </c>
      <c r="R470" s="88" t="str">
        <f t="shared" si="102"/>
        <v/>
      </c>
      <c r="S470" s="88" t="str">
        <f t="shared" si="103"/>
        <v/>
      </c>
    </row>
    <row r="471" spans="1:19" ht="23.25" x14ac:dyDescent="0.5">
      <c r="A471" s="32">
        <v>468</v>
      </c>
      <c r="B471" s="132"/>
      <c r="C471" s="132"/>
      <c r="G471" s="90">
        <f t="shared" si="94"/>
        <v>0</v>
      </c>
      <c r="H471" s="88" t="str">
        <f t="shared" si="95"/>
        <v/>
      </c>
      <c r="I471" s="88" t="str">
        <f t="shared" si="96"/>
        <v/>
      </c>
      <c r="J471" s="88" t="str">
        <f t="shared" si="97"/>
        <v/>
      </c>
      <c r="K471" s="88" t="str">
        <f t="shared" si="98"/>
        <v/>
      </c>
      <c r="L471" s="88" t="str">
        <f t="shared" si="99"/>
        <v/>
      </c>
      <c r="M471" s="88" t="str">
        <f t="shared" si="100"/>
        <v/>
      </c>
      <c r="N471" s="88" t="str">
        <f t="shared" si="104"/>
        <v/>
      </c>
      <c r="O471" s="88" t="str">
        <f t="shared" si="101"/>
        <v/>
      </c>
      <c r="P471" s="88" t="str">
        <f t="shared" si="105"/>
        <v/>
      </c>
      <c r="Q471" s="88" t="str">
        <f t="shared" si="106"/>
        <v/>
      </c>
      <c r="R471" s="88" t="str">
        <f t="shared" si="102"/>
        <v/>
      </c>
      <c r="S471" s="88" t="str">
        <f t="shared" si="103"/>
        <v/>
      </c>
    </row>
    <row r="472" spans="1:19" ht="23.25" x14ac:dyDescent="0.5">
      <c r="A472" s="32">
        <v>469</v>
      </c>
      <c r="B472" s="132"/>
      <c r="C472" s="132"/>
      <c r="G472" s="90">
        <f t="shared" si="94"/>
        <v>0</v>
      </c>
      <c r="H472" s="88" t="str">
        <f t="shared" si="95"/>
        <v/>
      </c>
      <c r="I472" s="88" t="str">
        <f t="shared" si="96"/>
        <v/>
      </c>
      <c r="J472" s="88" t="str">
        <f t="shared" si="97"/>
        <v/>
      </c>
      <c r="K472" s="88" t="str">
        <f t="shared" si="98"/>
        <v/>
      </c>
      <c r="L472" s="88" t="str">
        <f t="shared" si="99"/>
        <v/>
      </c>
      <c r="M472" s="88" t="str">
        <f t="shared" si="100"/>
        <v/>
      </c>
      <c r="N472" s="88" t="str">
        <f t="shared" si="104"/>
        <v/>
      </c>
      <c r="O472" s="88" t="str">
        <f t="shared" si="101"/>
        <v/>
      </c>
      <c r="P472" s="88" t="str">
        <f t="shared" si="105"/>
        <v/>
      </c>
      <c r="Q472" s="88" t="str">
        <f t="shared" si="106"/>
        <v/>
      </c>
      <c r="R472" s="88" t="str">
        <f t="shared" si="102"/>
        <v/>
      </c>
      <c r="S472" s="88" t="str">
        <f t="shared" si="103"/>
        <v/>
      </c>
    </row>
    <row r="473" spans="1:19" ht="23.25" x14ac:dyDescent="0.5">
      <c r="A473" s="32">
        <v>470</v>
      </c>
      <c r="B473" s="132"/>
      <c r="C473" s="132"/>
      <c r="G473" s="90">
        <f t="shared" si="94"/>
        <v>0</v>
      </c>
      <c r="H473" s="88" t="str">
        <f t="shared" si="95"/>
        <v/>
      </c>
      <c r="I473" s="88" t="str">
        <f t="shared" si="96"/>
        <v/>
      </c>
      <c r="J473" s="88" t="str">
        <f t="shared" si="97"/>
        <v/>
      </c>
      <c r="K473" s="88" t="str">
        <f t="shared" si="98"/>
        <v/>
      </c>
      <c r="L473" s="88" t="str">
        <f t="shared" si="99"/>
        <v/>
      </c>
      <c r="M473" s="88" t="str">
        <f t="shared" si="100"/>
        <v/>
      </c>
      <c r="N473" s="88" t="str">
        <f t="shared" si="104"/>
        <v/>
      </c>
      <c r="O473" s="88" t="str">
        <f t="shared" si="101"/>
        <v/>
      </c>
      <c r="P473" s="88" t="str">
        <f t="shared" si="105"/>
        <v/>
      </c>
      <c r="Q473" s="88" t="str">
        <f t="shared" si="106"/>
        <v/>
      </c>
      <c r="R473" s="88" t="str">
        <f t="shared" si="102"/>
        <v/>
      </c>
      <c r="S473" s="88" t="str">
        <f t="shared" si="103"/>
        <v/>
      </c>
    </row>
    <row r="474" spans="1:19" ht="23.25" x14ac:dyDescent="0.5">
      <c r="A474" s="32">
        <v>471</v>
      </c>
      <c r="B474" s="132"/>
      <c r="C474" s="132"/>
      <c r="G474" s="90">
        <f t="shared" si="94"/>
        <v>0</v>
      </c>
      <c r="H474" s="88" t="str">
        <f t="shared" si="95"/>
        <v/>
      </c>
      <c r="I474" s="88" t="str">
        <f t="shared" si="96"/>
        <v/>
      </c>
      <c r="J474" s="88" t="str">
        <f t="shared" si="97"/>
        <v/>
      </c>
      <c r="K474" s="88" t="str">
        <f t="shared" si="98"/>
        <v/>
      </c>
      <c r="L474" s="88" t="str">
        <f t="shared" si="99"/>
        <v/>
      </c>
      <c r="M474" s="88" t="str">
        <f t="shared" si="100"/>
        <v/>
      </c>
      <c r="N474" s="88" t="str">
        <f t="shared" si="104"/>
        <v/>
      </c>
      <c r="O474" s="88" t="str">
        <f t="shared" si="101"/>
        <v/>
      </c>
      <c r="P474" s="88" t="str">
        <f t="shared" si="105"/>
        <v/>
      </c>
      <c r="Q474" s="88" t="str">
        <f t="shared" si="106"/>
        <v/>
      </c>
      <c r="R474" s="88" t="str">
        <f t="shared" si="102"/>
        <v/>
      </c>
      <c r="S474" s="88" t="str">
        <f t="shared" si="103"/>
        <v/>
      </c>
    </row>
    <row r="475" spans="1:19" ht="23.25" x14ac:dyDescent="0.5">
      <c r="A475" s="32">
        <v>472</v>
      </c>
      <c r="B475" s="132"/>
      <c r="C475" s="132"/>
      <c r="G475" s="90">
        <f t="shared" si="94"/>
        <v>0</v>
      </c>
      <c r="H475" s="88" t="str">
        <f t="shared" si="95"/>
        <v/>
      </c>
      <c r="I475" s="88" t="str">
        <f t="shared" si="96"/>
        <v/>
      </c>
      <c r="J475" s="88" t="str">
        <f t="shared" si="97"/>
        <v/>
      </c>
      <c r="K475" s="88" t="str">
        <f t="shared" si="98"/>
        <v/>
      </c>
      <c r="L475" s="88" t="str">
        <f t="shared" si="99"/>
        <v/>
      </c>
      <c r="M475" s="88" t="str">
        <f t="shared" si="100"/>
        <v/>
      </c>
      <c r="N475" s="88" t="str">
        <f t="shared" si="104"/>
        <v/>
      </c>
      <c r="O475" s="88" t="str">
        <f t="shared" si="101"/>
        <v/>
      </c>
      <c r="P475" s="88" t="str">
        <f t="shared" si="105"/>
        <v/>
      </c>
      <c r="Q475" s="88" t="str">
        <f t="shared" si="106"/>
        <v/>
      </c>
      <c r="R475" s="88" t="str">
        <f t="shared" si="102"/>
        <v/>
      </c>
      <c r="S475" s="88" t="str">
        <f t="shared" si="103"/>
        <v/>
      </c>
    </row>
    <row r="476" spans="1:19" ht="23.25" x14ac:dyDescent="0.5">
      <c r="A476" s="32">
        <v>473</v>
      </c>
      <c r="B476" s="132"/>
      <c r="C476" s="132"/>
      <c r="G476" s="90">
        <f t="shared" si="94"/>
        <v>0</v>
      </c>
      <c r="H476" s="88" t="str">
        <f t="shared" si="95"/>
        <v/>
      </c>
      <c r="I476" s="88" t="str">
        <f t="shared" si="96"/>
        <v/>
      </c>
      <c r="J476" s="88" t="str">
        <f t="shared" si="97"/>
        <v/>
      </c>
      <c r="K476" s="88" t="str">
        <f t="shared" si="98"/>
        <v/>
      </c>
      <c r="L476" s="88" t="str">
        <f t="shared" si="99"/>
        <v/>
      </c>
      <c r="M476" s="88" t="str">
        <f t="shared" si="100"/>
        <v/>
      </c>
      <c r="N476" s="88" t="str">
        <f t="shared" si="104"/>
        <v/>
      </c>
      <c r="O476" s="88" t="str">
        <f t="shared" si="101"/>
        <v/>
      </c>
      <c r="P476" s="88" t="str">
        <f t="shared" si="105"/>
        <v/>
      </c>
      <c r="Q476" s="88" t="str">
        <f t="shared" si="106"/>
        <v/>
      </c>
      <c r="R476" s="88" t="str">
        <f t="shared" si="102"/>
        <v/>
      </c>
      <c r="S476" s="88" t="str">
        <f t="shared" si="103"/>
        <v/>
      </c>
    </row>
    <row r="477" spans="1:19" ht="23.25" x14ac:dyDescent="0.5">
      <c r="A477" s="32">
        <v>474</v>
      </c>
      <c r="B477" s="132"/>
      <c r="C477" s="132"/>
      <c r="G477" s="90">
        <f t="shared" si="94"/>
        <v>0</v>
      </c>
      <c r="H477" s="88" t="str">
        <f t="shared" si="95"/>
        <v/>
      </c>
      <c r="I477" s="88" t="str">
        <f t="shared" si="96"/>
        <v/>
      </c>
      <c r="J477" s="88" t="str">
        <f t="shared" si="97"/>
        <v/>
      </c>
      <c r="K477" s="88" t="str">
        <f t="shared" si="98"/>
        <v/>
      </c>
      <c r="L477" s="88" t="str">
        <f t="shared" si="99"/>
        <v/>
      </c>
      <c r="M477" s="88" t="str">
        <f t="shared" si="100"/>
        <v/>
      </c>
      <c r="N477" s="88" t="str">
        <f t="shared" si="104"/>
        <v/>
      </c>
      <c r="O477" s="88" t="str">
        <f t="shared" si="101"/>
        <v/>
      </c>
      <c r="P477" s="88" t="str">
        <f t="shared" si="105"/>
        <v/>
      </c>
      <c r="Q477" s="88" t="str">
        <f t="shared" si="106"/>
        <v/>
      </c>
      <c r="R477" s="88" t="str">
        <f t="shared" si="102"/>
        <v/>
      </c>
      <c r="S477" s="88" t="str">
        <f t="shared" si="103"/>
        <v/>
      </c>
    </row>
    <row r="478" spans="1:19" ht="23.25" x14ac:dyDescent="0.5">
      <c r="A478" s="32">
        <v>475</v>
      </c>
      <c r="B478" s="132"/>
      <c r="C478" s="132"/>
      <c r="G478" s="90">
        <f t="shared" si="94"/>
        <v>0</v>
      </c>
      <c r="H478" s="88" t="str">
        <f t="shared" si="95"/>
        <v/>
      </c>
      <c r="I478" s="88" t="str">
        <f t="shared" si="96"/>
        <v/>
      </c>
      <c r="J478" s="88" t="str">
        <f t="shared" si="97"/>
        <v/>
      </c>
      <c r="K478" s="88" t="str">
        <f t="shared" si="98"/>
        <v/>
      </c>
      <c r="L478" s="88" t="str">
        <f t="shared" si="99"/>
        <v/>
      </c>
      <c r="M478" s="88" t="str">
        <f t="shared" si="100"/>
        <v/>
      </c>
      <c r="N478" s="88" t="str">
        <f t="shared" si="104"/>
        <v/>
      </c>
      <c r="O478" s="88" t="str">
        <f t="shared" si="101"/>
        <v/>
      </c>
      <c r="P478" s="88" t="str">
        <f t="shared" si="105"/>
        <v/>
      </c>
      <c r="Q478" s="88" t="str">
        <f t="shared" si="106"/>
        <v/>
      </c>
      <c r="R478" s="88" t="str">
        <f t="shared" si="102"/>
        <v/>
      </c>
      <c r="S478" s="88" t="str">
        <f t="shared" si="103"/>
        <v/>
      </c>
    </row>
    <row r="479" spans="1:19" ht="23.25" x14ac:dyDescent="0.5">
      <c r="A479" s="32">
        <v>476</v>
      </c>
      <c r="B479" s="132"/>
      <c r="C479" s="132"/>
      <c r="G479" s="90">
        <f t="shared" si="94"/>
        <v>0</v>
      </c>
      <c r="H479" s="88" t="str">
        <f t="shared" si="95"/>
        <v/>
      </c>
      <c r="I479" s="88" t="str">
        <f t="shared" si="96"/>
        <v/>
      </c>
      <c r="J479" s="88" t="str">
        <f t="shared" si="97"/>
        <v/>
      </c>
      <c r="K479" s="88" t="str">
        <f t="shared" si="98"/>
        <v/>
      </c>
      <c r="L479" s="88" t="str">
        <f t="shared" si="99"/>
        <v/>
      </c>
      <c r="M479" s="88" t="str">
        <f t="shared" si="100"/>
        <v/>
      </c>
      <c r="N479" s="88" t="str">
        <f t="shared" si="104"/>
        <v/>
      </c>
      <c r="O479" s="88" t="str">
        <f t="shared" si="101"/>
        <v/>
      </c>
      <c r="P479" s="88" t="str">
        <f t="shared" si="105"/>
        <v/>
      </c>
      <c r="Q479" s="88" t="str">
        <f t="shared" si="106"/>
        <v/>
      </c>
      <c r="R479" s="88" t="str">
        <f t="shared" si="102"/>
        <v/>
      </c>
      <c r="S479" s="88" t="str">
        <f t="shared" si="103"/>
        <v/>
      </c>
    </row>
    <row r="480" spans="1:19" ht="23.25" x14ac:dyDescent="0.5">
      <c r="A480" s="32">
        <v>477</v>
      </c>
      <c r="B480" s="132"/>
      <c r="C480" s="132"/>
      <c r="G480" s="90">
        <f t="shared" si="94"/>
        <v>0</v>
      </c>
      <c r="H480" s="88" t="str">
        <f t="shared" si="95"/>
        <v/>
      </c>
      <c r="I480" s="88" t="str">
        <f t="shared" si="96"/>
        <v/>
      </c>
      <c r="J480" s="88" t="str">
        <f t="shared" si="97"/>
        <v/>
      </c>
      <c r="K480" s="88" t="str">
        <f t="shared" si="98"/>
        <v/>
      </c>
      <c r="L480" s="88" t="str">
        <f t="shared" si="99"/>
        <v/>
      </c>
      <c r="M480" s="88" t="str">
        <f t="shared" si="100"/>
        <v/>
      </c>
      <c r="N480" s="88" t="str">
        <f t="shared" si="104"/>
        <v/>
      </c>
      <c r="O480" s="88" t="str">
        <f t="shared" si="101"/>
        <v/>
      </c>
      <c r="P480" s="88" t="str">
        <f t="shared" si="105"/>
        <v/>
      </c>
      <c r="Q480" s="88" t="str">
        <f t="shared" si="106"/>
        <v/>
      </c>
      <c r="R480" s="88" t="str">
        <f t="shared" si="102"/>
        <v/>
      </c>
      <c r="S480" s="88" t="str">
        <f t="shared" si="103"/>
        <v/>
      </c>
    </row>
    <row r="481" spans="1:19" ht="23.25" x14ac:dyDescent="0.5">
      <c r="A481" s="32">
        <v>478</v>
      </c>
      <c r="B481" s="132"/>
      <c r="C481" s="132"/>
      <c r="G481" s="90">
        <f t="shared" si="94"/>
        <v>0</v>
      </c>
      <c r="H481" s="88" t="str">
        <f t="shared" si="95"/>
        <v/>
      </c>
      <c r="I481" s="88" t="str">
        <f t="shared" si="96"/>
        <v/>
      </c>
      <c r="J481" s="88" t="str">
        <f t="shared" si="97"/>
        <v/>
      </c>
      <c r="K481" s="88" t="str">
        <f t="shared" si="98"/>
        <v/>
      </c>
      <c r="L481" s="88" t="str">
        <f t="shared" si="99"/>
        <v/>
      </c>
      <c r="M481" s="88" t="str">
        <f t="shared" si="100"/>
        <v/>
      </c>
      <c r="N481" s="88" t="str">
        <f t="shared" si="104"/>
        <v/>
      </c>
      <c r="O481" s="88" t="str">
        <f t="shared" si="101"/>
        <v/>
      </c>
      <c r="P481" s="88" t="str">
        <f t="shared" si="105"/>
        <v/>
      </c>
      <c r="Q481" s="88" t="str">
        <f t="shared" si="106"/>
        <v/>
      </c>
      <c r="R481" s="88" t="str">
        <f t="shared" si="102"/>
        <v/>
      </c>
      <c r="S481" s="88" t="str">
        <f t="shared" si="103"/>
        <v/>
      </c>
    </row>
    <row r="482" spans="1:19" ht="23.25" x14ac:dyDescent="0.5">
      <c r="A482" s="32">
        <v>479</v>
      </c>
      <c r="B482" s="132"/>
      <c r="C482" s="132"/>
      <c r="G482" s="90">
        <f t="shared" si="94"/>
        <v>0</v>
      </c>
      <c r="H482" s="88" t="str">
        <f t="shared" si="95"/>
        <v/>
      </c>
      <c r="I482" s="88" t="str">
        <f t="shared" si="96"/>
        <v/>
      </c>
      <c r="J482" s="88" t="str">
        <f t="shared" si="97"/>
        <v/>
      </c>
      <c r="K482" s="88" t="str">
        <f t="shared" si="98"/>
        <v/>
      </c>
      <c r="L482" s="88" t="str">
        <f t="shared" si="99"/>
        <v/>
      </c>
      <c r="M482" s="88" t="str">
        <f t="shared" si="100"/>
        <v/>
      </c>
      <c r="N482" s="88" t="str">
        <f t="shared" si="104"/>
        <v/>
      </c>
      <c r="O482" s="88" t="str">
        <f t="shared" si="101"/>
        <v/>
      </c>
      <c r="P482" s="88" t="str">
        <f t="shared" si="105"/>
        <v/>
      </c>
      <c r="Q482" s="88" t="str">
        <f t="shared" si="106"/>
        <v/>
      </c>
      <c r="R482" s="88" t="str">
        <f t="shared" si="102"/>
        <v/>
      </c>
      <c r="S482" s="88" t="str">
        <f t="shared" si="103"/>
        <v/>
      </c>
    </row>
    <row r="483" spans="1:19" ht="23.25" x14ac:dyDescent="0.5">
      <c r="A483" s="32">
        <v>480</v>
      </c>
      <c r="B483" s="132"/>
      <c r="C483" s="132"/>
      <c r="G483" s="90">
        <f t="shared" si="94"/>
        <v>0</v>
      </c>
      <c r="H483" s="88" t="str">
        <f t="shared" si="95"/>
        <v/>
      </c>
      <c r="I483" s="88" t="str">
        <f t="shared" si="96"/>
        <v/>
      </c>
      <c r="J483" s="88" t="str">
        <f t="shared" si="97"/>
        <v/>
      </c>
      <c r="K483" s="88" t="str">
        <f t="shared" si="98"/>
        <v/>
      </c>
      <c r="L483" s="88" t="str">
        <f t="shared" si="99"/>
        <v/>
      </c>
      <c r="M483" s="88" t="str">
        <f t="shared" si="100"/>
        <v/>
      </c>
      <c r="N483" s="88" t="str">
        <f t="shared" si="104"/>
        <v/>
      </c>
      <c r="O483" s="88" t="str">
        <f t="shared" si="101"/>
        <v/>
      </c>
      <c r="P483" s="88" t="str">
        <f t="shared" si="105"/>
        <v/>
      </c>
      <c r="Q483" s="88" t="str">
        <f t="shared" si="106"/>
        <v/>
      </c>
      <c r="R483" s="88" t="str">
        <f t="shared" si="102"/>
        <v/>
      </c>
      <c r="S483" s="88" t="str">
        <f t="shared" si="103"/>
        <v/>
      </c>
    </row>
    <row r="484" spans="1:19" ht="23.25" x14ac:dyDescent="0.5">
      <c r="A484" s="32">
        <v>481</v>
      </c>
      <c r="B484" s="132"/>
      <c r="C484" s="132"/>
      <c r="G484" s="90">
        <f t="shared" si="94"/>
        <v>0</v>
      </c>
      <c r="H484" s="88" t="str">
        <f t="shared" si="95"/>
        <v/>
      </c>
      <c r="I484" s="88" t="str">
        <f t="shared" si="96"/>
        <v/>
      </c>
      <c r="J484" s="88" t="str">
        <f t="shared" si="97"/>
        <v/>
      </c>
      <c r="K484" s="88" t="str">
        <f t="shared" si="98"/>
        <v/>
      </c>
      <c r="L484" s="88" t="str">
        <f t="shared" si="99"/>
        <v/>
      </c>
      <c r="M484" s="88" t="str">
        <f t="shared" si="100"/>
        <v/>
      </c>
      <c r="N484" s="88" t="str">
        <f t="shared" si="104"/>
        <v/>
      </c>
      <c r="O484" s="88" t="str">
        <f t="shared" si="101"/>
        <v/>
      </c>
      <c r="P484" s="88" t="str">
        <f t="shared" si="105"/>
        <v/>
      </c>
      <c r="Q484" s="88" t="str">
        <f t="shared" si="106"/>
        <v/>
      </c>
      <c r="R484" s="88" t="str">
        <f t="shared" si="102"/>
        <v/>
      </c>
      <c r="S484" s="88" t="str">
        <f t="shared" si="103"/>
        <v/>
      </c>
    </row>
    <row r="485" spans="1:19" ht="23.25" x14ac:dyDescent="0.5">
      <c r="A485" s="32">
        <v>482</v>
      </c>
      <c r="B485" s="132"/>
      <c r="C485" s="132"/>
      <c r="G485" s="90">
        <f t="shared" si="94"/>
        <v>0</v>
      </c>
      <c r="H485" s="88" t="str">
        <f t="shared" si="95"/>
        <v/>
      </c>
      <c r="I485" s="88" t="str">
        <f t="shared" si="96"/>
        <v/>
      </c>
      <c r="J485" s="88" t="str">
        <f t="shared" si="97"/>
        <v/>
      </c>
      <c r="K485" s="88" t="str">
        <f t="shared" si="98"/>
        <v/>
      </c>
      <c r="L485" s="88" t="str">
        <f t="shared" si="99"/>
        <v/>
      </c>
      <c r="M485" s="88" t="str">
        <f t="shared" si="100"/>
        <v/>
      </c>
      <c r="N485" s="88" t="str">
        <f t="shared" si="104"/>
        <v/>
      </c>
      <c r="O485" s="88" t="str">
        <f t="shared" si="101"/>
        <v/>
      </c>
      <c r="P485" s="88" t="str">
        <f t="shared" si="105"/>
        <v/>
      </c>
      <c r="Q485" s="88" t="str">
        <f t="shared" si="106"/>
        <v/>
      </c>
      <c r="R485" s="88" t="str">
        <f t="shared" si="102"/>
        <v/>
      </c>
      <c r="S485" s="88" t="str">
        <f t="shared" si="103"/>
        <v/>
      </c>
    </row>
    <row r="486" spans="1:19" ht="23.25" x14ac:dyDescent="0.5">
      <c r="A486" s="32">
        <v>483</v>
      </c>
      <c r="B486" s="132"/>
      <c r="C486" s="132"/>
      <c r="G486" s="90">
        <f t="shared" si="94"/>
        <v>0</v>
      </c>
      <c r="H486" s="88" t="str">
        <f t="shared" si="95"/>
        <v/>
      </c>
      <c r="I486" s="88" t="str">
        <f t="shared" si="96"/>
        <v/>
      </c>
      <c r="J486" s="88" t="str">
        <f t="shared" si="97"/>
        <v/>
      </c>
      <c r="K486" s="88" t="str">
        <f t="shared" si="98"/>
        <v/>
      </c>
      <c r="L486" s="88" t="str">
        <f t="shared" si="99"/>
        <v/>
      </c>
      <c r="M486" s="88" t="str">
        <f t="shared" si="100"/>
        <v/>
      </c>
      <c r="N486" s="88" t="str">
        <f t="shared" si="104"/>
        <v/>
      </c>
      <c r="O486" s="88" t="str">
        <f t="shared" si="101"/>
        <v/>
      </c>
      <c r="P486" s="88" t="str">
        <f t="shared" si="105"/>
        <v/>
      </c>
      <c r="Q486" s="88" t="str">
        <f t="shared" si="106"/>
        <v/>
      </c>
      <c r="R486" s="88" t="str">
        <f t="shared" si="102"/>
        <v/>
      </c>
      <c r="S486" s="88" t="str">
        <f t="shared" si="103"/>
        <v/>
      </c>
    </row>
    <row r="487" spans="1:19" ht="23.25" x14ac:dyDescent="0.5">
      <c r="A487" s="32">
        <v>484</v>
      </c>
      <c r="B487" s="132"/>
      <c r="C487" s="132"/>
      <c r="G487" s="90">
        <f t="shared" si="94"/>
        <v>0</v>
      </c>
      <c r="H487" s="88" t="str">
        <f t="shared" si="95"/>
        <v/>
      </c>
      <c r="I487" s="88" t="str">
        <f t="shared" si="96"/>
        <v/>
      </c>
      <c r="J487" s="88" t="str">
        <f t="shared" si="97"/>
        <v/>
      </c>
      <c r="K487" s="88" t="str">
        <f t="shared" si="98"/>
        <v/>
      </c>
      <c r="L487" s="88" t="str">
        <f t="shared" si="99"/>
        <v/>
      </c>
      <c r="M487" s="88" t="str">
        <f t="shared" si="100"/>
        <v/>
      </c>
      <c r="N487" s="88" t="str">
        <f t="shared" si="104"/>
        <v/>
      </c>
      <c r="O487" s="88" t="str">
        <f t="shared" si="101"/>
        <v/>
      </c>
      <c r="P487" s="88" t="str">
        <f t="shared" si="105"/>
        <v/>
      </c>
      <c r="Q487" s="88" t="str">
        <f t="shared" si="106"/>
        <v/>
      </c>
      <c r="R487" s="88" t="str">
        <f t="shared" si="102"/>
        <v/>
      </c>
      <c r="S487" s="88" t="str">
        <f t="shared" si="103"/>
        <v/>
      </c>
    </row>
    <row r="488" spans="1:19" ht="23.25" x14ac:dyDescent="0.5">
      <c r="A488" s="32">
        <v>485</v>
      </c>
      <c r="B488" s="132"/>
      <c r="C488" s="132"/>
      <c r="G488" s="90">
        <f t="shared" si="94"/>
        <v>0</v>
      </c>
      <c r="H488" s="88" t="str">
        <f t="shared" si="95"/>
        <v/>
      </c>
      <c r="I488" s="88" t="str">
        <f t="shared" si="96"/>
        <v/>
      </c>
      <c r="J488" s="88" t="str">
        <f t="shared" si="97"/>
        <v/>
      </c>
      <c r="K488" s="88" t="str">
        <f t="shared" si="98"/>
        <v/>
      </c>
      <c r="L488" s="88" t="str">
        <f t="shared" si="99"/>
        <v/>
      </c>
      <c r="M488" s="88" t="str">
        <f t="shared" si="100"/>
        <v/>
      </c>
      <c r="N488" s="88" t="str">
        <f t="shared" si="104"/>
        <v/>
      </c>
      <c r="O488" s="88" t="str">
        <f t="shared" si="101"/>
        <v/>
      </c>
      <c r="P488" s="88" t="str">
        <f t="shared" si="105"/>
        <v/>
      </c>
      <c r="Q488" s="88" t="str">
        <f t="shared" si="106"/>
        <v/>
      </c>
      <c r="R488" s="88" t="str">
        <f t="shared" si="102"/>
        <v/>
      </c>
      <c r="S488" s="88" t="str">
        <f t="shared" si="103"/>
        <v/>
      </c>
    </row>
    <row r="489" spans="1:19" ht="23.25" x14ac:dyDescent="0.5">
      <c r="A489" s="32">
        <v>486</v>
      </c>
      <c r="B489" s="132"/>
      <c r="C489" s="132"/>
      <c r="G489" s="90">
        <f t="shared" si="94"/>
        <v>0</v>
      </c>
      <c r="H489" s="88" t="str">
        <f t="shared" si="95"/>
        <v/>
      </c>
      <c r="I489" s="88" t="str">
        <f t="shared" si="96"/>
        <v/>
      </c>
      <c r="J489" s="88" t="str">
        <f t="shared" si="97"/>
        <v/>
      </c>
      <c r="K489" s="88" t="str">
        <f t="shared" si="98"/>
        <v/>
      </c>
      <c r="L489" s="88" t="str">
        <f t="shared" si="99"/>
        <v/>
      </c>
      <c r="M489" s="88" t="str">
        <f t="shared" si="100"/>
        <v/>
      </c>
      <c r="N489" s="88" t="str">
        <f t="shared" si="104"/>
        <v/>
      </c>
      <c r="O489" s="88" t="str">
        <f t="shared" si="101"/>
        <v/>
      </c>
      <c r="P489" s="88" t="str">
        <f t="shared" si="105"/>
        <v/>
      </c>
      <c r="Q489" s="88" t="str">
        <f t="shared" si="106"/>
        <v/>
      </c>
      <c r="R489" s="88" t="str">
        <f t="shared" si="102"/>
        <v/>
      </c>
      <c r="S489" s="88" t="str">
        <f t="shared" si="103"/>
        <v/>
      </c>
    </row>
    <row r="490" spans="1:19" ht="23.25" x14ac:dyDescent="0.5">
      <c r="A490" s="32">
        <v>487</v>
      </c>
      <c r="B490" s="132"/>
      <c r="C490" s="132"/>
      <c r="G490" s="90">
        <f t="shared" si="94"/>
        <v>0</v>
      </c>
      <c r="H490" s="88" t="str">
        <f t="shared" si="95"/>
        <v/>
      </c>
      <c r="I490" s="88" t="str">
        <f t="shared" si="96"/>
        <v/>
      </c>
      <c r="J490" s="88" t="str">
        <f t="shared" si="97"/>
        <v/>
      </c>
      <c r="K490" s="88" t="str">
        <f t="shared" si="98"/>
        <v/>
      </c>
      <c r="L490" s="88" t="str">
        <f t="shared" si="99"/>
        <v/>
      </c>
      <c r="M490" s="88" t="str">
        <f t="shared" si="100"/>
        <v/>
      </c>
      <c r="N490" s="88" t="str">
        <f t="shared" si="104"/>
        <v/>
      </c>
      <c r="O490" s="88" t="str">
        <f t="shared" si="101"/>
        <v/>
      </c>
      <c r="P490" s="88" t="str">
        <f t="shared" si="105"/>
        <v/>
      </c>
      <c r="Q490" s="88" t="str">
        <f t="shared" si="106"/>
        <v/>
      </c>
      <c r="R490" s="88" t="str">
        <f t="shared" si="102"/>
        <v/>
      </c>
      <c r="S490" s="88" t="str">
        <f t="shared" si="103"/>
        <v/>
      </c>
    </row>
    <row r="491" spans="1:19" ht="23.25" x14ac:dyDescent="0.5">
      <c r="A491" s="32">
        <v>488</v>
      </c>
      <c r="B491" s="132"/>
      <c r="C491" s="132"/>
      <c r="G491" s="90">
        <f t="shared" si="94"/>
        <v>0</v>
      </c>
      <c r="H491" s="88" t="str">
        <f t="shared" si="95"/>
        <v/>
      </c>
      <c r="I491" s="88" t="str">
        <f t="shared" si="96"/>
        <v/>
      </c>
      <c r="J491" s="88" t="str">
        <f t="shared" si="97"/>
        <v/>
      </c>
      <c r="K491" s="88" t="str">
        <f t="shared" si="98"/>
        <v/>
      </c>
      <c r="L491" s="88" t="str">
        <f t="shared" si="99"/>
        <v/>
      </c>
      <c r="M491" s="88" t="str">
        <f t="shared" si="100"/>
        <v/>
      </c>
      <c r="N491" s="88" t="str">
        <f t="shared" si="104"/>
        <v/>
      </c>
      <c r="O491" s="88" t="str">
        <f t="shared" si="101"/>
        <v/>
      </c>
      <c r="P491" s="88" t="str">
        <f t="shared" si="105"/>
        <v/>
      </c>
      <c r="Q491" s="88" t="str">
        <f t="shared" si="106"/>
        <v/>
      </c>
      <c r="R491" s="88" t="str">
        <f t="shared" si="102"/>
        <v/>
      </c>
      <c r="S491" s="88" t="str">
        <f t="shared" si="103"/>
        <v/>
      </c>
    </row>
    <row r="492" spans="1:19" ht="23.25" x14ac:dyDescent="0.5">
      <c r="A492" s="32">
        <v>489</v>
      </c>
      <c r="B492" s="132"/>
      <c r="C492" s="132"/>
      <c r="G492" s="90">
        <f t="shared" si="94"/>
        <v>0</v>
      </c>
      <c r="H492" s="88" t="str">
        <f t="shared" si="95"/>
        <v/>
      </c>
      <c r="I492" s="88" t="str">
        <f t="shared" si="96"/>
        <v/>
      </c>
      <c r="J492" s="88" t="str">
        <f t="shared" si="97"/>
        <v/>
      </c>
      <c r="K492" s="88" t="str">
        <f t="shared" si="98"/>
        <v/>
      </c>
      <c r="L492" s="88" t="str">
        <f t="shared" si="99"/>
        <v/>
      </c>
      <c r="M492" s="88" t="str">
        <f t="shared" si="100"/>
        <v/>
      </c>
      <c r="N492" s="88" t="str">
        <f t="shared" si="104"/>
        <v/>
      </c>
      <c r="O492" s="88" t="str">
        <f t="shared" si="101"/>
        <v/>
      </c>
      <c r="P492" s="88" t="str">
        <f t="shared" si="105"/>
        <v/>
      </c>
      <c r="Q492" s="88" t="str">
        <f t="shared" si="106"/>
        <v/>
      </c>
      <c r="R492" s="88" t="str">
        <f t="shared" si="102"/>
        <v/>
      </c>
      <c r="S492" s="88" t="str">
        <f t="shared" si="103"/>
        <v/>
      </c>
    </row>
    <row r="493" spans="1:19" ht="23.25" x14ac:dyDescent="0.5">
      <c r="A493" s="32">
        <v>490</v>
      </c>
      <c r="B493" s="132"/>
      <c r="C493" s="132"/>
      <c r="G493" s="90">
        <f t="shared" si="94"/>
        <v>0</v>
      </c>
      <c r="H493" s="88" t="str">
        <f t="shared" si="95"/>
        <v/>
      </c>
      <c r="I493" s="88" t="str">
        <f t="shared" si="96"/>
        <v/>
      </c>
      <c r="J493" s="88" t="str">
        <f t="shared" si="97"/>
        <v/>
      </c>
      <c r="K493" s="88" t="str">
        <f t="shared" si="98"/>
        <v/>
      </c>
      <c r="L493" s="88" t="str">
        <f t="shared" si="99"/>
        <v/>
      </c>
      <c r="M493" s="88" t="str">
        <f t="shared" si="100"/>
        <v/>
      </c>
      <c r="N493" s="88" t="str">
        <f t="shared" si="104"/>
        <v/>
      </c>
      <c r="O493" s="88" t="str">
        <f t="shared" si="101"/>
        <v/>
      </c>
      <c r="P493" s="88" t="str">
        <f t="shared" si="105"/>
        <v/>
      </c>
      <c r="Q493" s="88" t="str">
        <f t="shared" si="106"/>
        <v/>
      </c>
      <c r="R493" s="88" t="str">
        <f t="shared" si="102"/>
        <v/>
      </c>
      <c r="S493" s="88" t="str">
        <f t="shared" si="103"/>
        <v/>
      </c>
    </row>
    <row r="494" spans="1:19" ht="23.25" x14ac:dyDescent="0.5">
      <c r="A494" s="32">
        <v>491</v>
      </c>
      <c r="B494" s="132"/>
      <c r="C494" s="132"/>
      <c r="G494" s="90">
        <f t="shared" si="94"/>
        <v>0</v>
      </c>
      <c r="H494" s="88" t="str">
        <f t="shared" si="95"/>
        <v/>
      </c>
      <c r="I494" s="88" t="str">
        <f t="shared" si="96"/>
        <v/>
      </c>
      <c r="J494" s="88" t="str">
        <f t="shared" si="97"/>
        <v/>
      </c>
      <c r="K494" s="88" t="str">
        <f t="shared" si="98"/>
        <v/>
      </c>
      <c r="L494" s="88" t="str">
        <f t="shared" si="99"/>
        <v/>
      </c>
      <c r="M494" s="88" t="str">
        <f t="shared" si="100"/>
        <v/>
      </c>
      <c r="N494" s="88" t="str">
        <f t="shared" si="104"/>
        <v/>
      </c>
      <c r="O494" s="88" t="str">
        <f t="shared" si="101"/>
        <v/>
      </c>
      <c r="P494" s="88" t="str">
        <f t="shared" si="105"/>
        <v/>
      </c>
      <c r="Q494" s="88" t="str">
        <f t="shared" si="106"/>
        <v/>
      </c>
      <c r="R494" s="88" t="str">
        <f t="shared" si="102"/>
        <v/>
      </c>
      <c r="S494" s="88" t="str">
        <f t="shared" si="103"/>
        <v/>
      </c>
    </row>
    <row r="495" spans="1:19" ht="23.25" x14ac:dyDescent="0.5">
      <c r="A495" s="32">
        <v>492</v>
      </c>
      <c r="B495" s="132"/>
      <c r="C495" s="132"/>
      <c r="G495" s="90">
        <f t="shared" si="94"/>
        <v>0</v>
      </c>
      <c r="H495" s="88" t="str">
        <f t="shared" si="95"/>
        <v/>
      </c>
      <c r="I495" s="88" t="str">
        <f t="shared" si="96"/>
        <v/>
      </c>
      <c r="J495" s="88" t="str">
        <f t="shared" si="97"/>
        <v/>
      </c>
      <c r="K495" s="88" t="str">
        <f t="shared" si="98"/>
        <v/>
      </c>
      <c r="L495" s="88" t="str">
        <f t="shared" si="99"/>
        <v/>
      </c>
      <c r="M495" s="88" t="str">
        <f t="shared" si="100"/>
        <v/>
      </c>
      <c r="N495" s="88" t="str">
        <f t="shared" si="104"/>
        <v/>
      </c>
      <c r="O495" s="88" t="str">
        <f t="shared" si="101"/>
        <v/>
      </c>
      <c r="P495" s="88" t="str">
        <f t="shared" si="105"/>
        <v/>
      </c>
      <c r="Q495" s="88" t="str">
        <f t="shared" si="106"/>
        <v/>
      </c>
      <c r="R495" s="88" t="str">
        <f t="shared" si="102"/>
        <v/>
      </c>
      <c r="S495" s="88" t="str">
        <f t="shared" si="103"/>
        <v/>
      </c>
    </row>
    <row r="496" spans="1:19" ht="23.25" x14ac:dyDescent="0.5">
      <c r="A496" s="32">
        <v>493</v>
      </c>
      <c r="B496" s="132"/>
      <c r="C496" s="132"/>
      <c r="G496" s="90">
        <f t="shared" si="94"/>
        <v>0</v>
      </c>
      <c r="H496" s="88" t="str">
        <f t="shared" si="95"/>
        <v/>
      </c>
      <c r="I496" s="88" t="str">
        <f t="shared" si="96"/>
        <v/>
      </c>
      <c r="J496" s="88" t="str">
        <f t="shared" si="97"/>
        <v/>
      </c>
      <c r="K496" s="88" t="str">
        <f t="shared" si="98"/>
        <v/>
      </c>
      <c r="L496" s="88" t="str">
        <f t="shared" si="99"/>
        <v/>
      </c>
      <c r="M496" s="88" t="str">
        <f t="shared" si="100"/>
        <v/>
      </c>
      <c r="N496" s="88" t="str">
        <f t="shared" si="104"/>
        <v/>
      </c>
      <c r="O496" s="88" t="str">
        <f t="shared" si="101"/>
        <v/>
      </c>
      <c r="P496" s="88" t="str">
        <f t="shared" si="105"/>
        <v/>
      </c>
      <c r="Q496" s="88" t="str">
        <f t="shared" si="106"/>
        <v/>
      </c>
      <c r="R496" s="88" t="str">
        <f t="shared" si="102"/>
        <v/>
      </c>
      <c r="S496" s="88" t="str">
        <f t="shared" si="103"/>
        <v/>
      </c>
    </row>
    <row r="497" spans="1:19" ht="23.25" x14ac:dyDescent="0.5">
      <c r="A497" s="32">
        <v>494</v>
      </c>
      <c r="B497" s="132"/>
      <c r="C497" s="132"/>
      <c r="G497" s="90">
        <f t="shared" si="94"/>
        <v>0</v>
      </c>
      <c r="H497" s="88" t="str">
        <f t="shared" si="95"/>
        <v/>
      </c>
      <c r="I497" s="88" t="str">
        <f t="shared" si="96"/>
        <v/>
      </c>
      <c r="J497" s="88" t="str">
        <f t="shared" si="97"/>
        <v/>
      </c>
      <c r="K497" s="88" t="str">
        <f t="shared" si="98"/>
        <v/>
      </c>
      <c r="L497" s="88" t="str">
        <f t="shared" si="99"/>
        <v/>
      </c>
      <c r="M497" s="88" t="str">
        <f t="shared" si="100"/>
        <v/>
      </c>
      <c r="N497" s="88" t="str">
        <f t="shared" si="104"/>
        <v/>
      </c>
      <c r="O497" s="88" t="str">
        <f t="shared" si="101"/>
        <v/>
      </c>
      <c r="P497" s="88" t="str">
        <f t="shared" si="105"/>
        <v/>
      </c>
      <c r="Q497" s="88" t="str">
        <f t="shared" si="106"/>
        <v/>
      </c>
      <c r="R497" s="88" t="str">
        <f t="shared" si="102"/>
        <v/>
      </c>
      <c r="S497" s="88" t="str">
        <f t="shared" si="103"/>
        <v/>
      </c>
    </row>
    <row r="498" spans="1:19" ht="23.25" x14ac:dyDescent="0.5">
      <c r="A498" s="32">
        <v>495</v>
      </c>
      <c r="B498" s="132"/>
      <c r="C498" s="132"/>
      <c r="G498" s="90">
        <f t="shared" si="94"/>
        <v>0</v>
      </c>
      <c r="H498" s="88" t="str">
        <f t="shared" si="95"/>
        <v/>
      </c>
      <c r="I498" s="88" t="str">
        <f t="shared" si="96"/>
        <v/>
      </c>
      <c r="J498" s="88" t="str">
        <f t="shared" si="97"/>
        <v/>
      </c>
      <c r="K498" s="88" t="str">
        <f t="shared" si="98"/>
        <v/>
      </c>
      <c r="L498" s="88" t="str">
        <f t="shared" si="99"/>
        <v/>
      </c>
      <c r="M498" s="88" t="str">
        <f t="shared" si="100"/>
        <v/>
      </c>
      <c r="N498" s="88" t="str">
        <f t="shared" si="104"/>
        <v/>
      </c>
      <c r="O498" s="88" t="str">
        <f t="shared" si="101"/>
        <v/>
      </c>
      <c r="P498" s="88" t="str">
        <f t="shared" si="105"/>
        <v/>
      </c>
      <c r="Q498" s="88" t="str">
        <f t="shared" si="106"/>
        <v/>
      </c>
      <c r="R498" s="88" t="str">
        <f t="shared" si="102"/>
        <v/>
      </c>
      <c r="S498" s="88" t="str">
        <f t="shared" si="103"/>
        <v/>
      </c>
    </row>
    <row r="499" spans="1:19" ht="23.25" x14ac:dyDescent="0.5">
      <c r="A499" s="32">
        <v>496</v>
      </c>
      <c r="B499" s="132"/>
      <c r="C499" s="132"/>
      <c r="G499" s="90">
        <f t="shared" si="94"/>
        <v>0</v>
      </c>
      <c r="H499" s="88" t="str">
        <f t="shared" si="95"/>
        <v/>
      </c>
      <c r="I499" s="88" t="str">
        <f t="shared" si="96"/>
        <v/>
      </c>
      <c r="J499" s="88" t="str">
        <f t="shared" si="97"/>
        <v/>
      </c>
      <c r="K499" s="88" t="str">
        <f t="shared" si="98"/>
        <v/>
      </c>
      <c r="L499" s="88" t="str">
        <f t="shared" si="99"/>
        <v/>
      </c>
      <c r="M499" s="88" t="str">
        <f t="shared" si="100"/>
        <v/>
      </c>
      <c r="N499" s="88" t="str">
        <f t="shared" si="104"/>
        <v/>
      </c>
      <c r="O499" s="88" t="str">
        <f t="shared" si="101"/>
        <v/>
      </c>
      <c r="P499" s="88" t="str">
        <f t="shared" si="105"/>
        <v/>
      </c>
      <c r="Q499" s="88" t="str">
        <f t="shared" si="106"/>
        <v/>
      </c>
      <c r="R499" s="88" t="str">
        <f t="shared" si="102"/>
        <v/>
      </c>
      <c r="S499" s="88" t="str">
        <f t="shared" si="103"/>
        <v/>
      </c>
    </row>
    <row r="500" spans="1:19" ht="23.25" x14ac:dyDescent="0.5">
      <c r="A500" s="32">
        <v>497</v>
      </c>
      <c r="B500" s="132"/>
      <c r="C500" s="132"/>
      <c r="G500" s="90">
        <f t="shared" si="94"/>
        <v>0</v>
      </c>
      <c r="H500" s="88" t="str">
        <f t="shared" si="95"/>
        <v/>
      </c>
      <c r="I500" s="88" t="str">
        <f t="shared" si="96"/>
        <v/>
      </c>
      <c r="J500" s="88" t="str">
        <f t="shared" si="97"/>
        <v/>
      </c>
      <c r="K500" s="88" t="str">
        <f t="shared" si="98"/>
        <v/>
      </c>
      <c r="L500" s="88" t="str">
        <f t="shared" si="99"/>
        <v/>
      </c>
      <c r="M500" s="88" t="str">
        <f t="shared" si="100"/>
        <v/>
      </c>
      <c r="N500" s="88" t="str">
        <f t="shared" si="104"/>
        <v/>
      </c>
      <c r="O500" s="88" t="str">
        <f t="shared" si="101"/>
        <v/>
      </c>
      <c r="P500" s="88" t="str">
        <f t="shared" si="105"/>
        <v/>
      </c>
      <c r="Q500" s="88" t="str">
        <f t="shared" si="106"/>
        <v/>
      </c>
      <c r="R500" s="88" t="str">
        <f t="shared" si="102"/>
        <v/>
      </c>
      <c r="S500" s="88" t="str">
        <f t="shared" si="103"/>
        <v/>
      </c>
    </row>
    <row r="501" spans="1:19" ht="23.25" x14ac:dyDescent="0.5">
      <c r="A501" s="32">
        <v>498</v>
      </c>
      <c r="B501" s="132"/>
      <c r="C501" s="132"/>
      <c r="G501" s="90">
        <f t="shared" si="94"/>
        <v>0</v>
      </c>
      <c r="H501" s="88" t="str">
        <f t="shared" si="95"/>
        <v/>
      </c>
      <c r="I501" s="88" t="str">
        <f t="shared" si="96"/>
        <v/>
      </c>
      <c r="J501" s="88" t="str">
        <f t="shared" si="97"/>
        <v/>
      </c>
      <c r="K501" s="88" t="str">
        <f t="shared" si="98"/>
        <v/>
      </c>
      <c r="L501" s="88" t="str">
        <f t="shared" si="99"/>
        <v/>
      </c>
      <c r="M501" s="88" t="str">
        <f t="shared" si="100"/>
        <v/>
      </c>
      <c r="N501" s="88" t="str">
        <f t="shared" si="104"/>
        <v/>
      </c>
      <c r="O501" s="88" t="str">
        <f t="shared" si="101"/>
        <v/>
      </c>
      <c r="P501" s="88" t="str">
        <f t="shared" si="105"/>
        <v/>
      </c>
      <c r="Q501" s="88" t="str">
        <f t="shared" si="106"/>
        <v/>
      </c>
      <c r="R501" s="88" t="str">
        <f t="shared" si="102"/>
        <v/>
      </c>
      <c r="S501" s="88" t="str">
        <f t="shared" si="103"/>
        <v/>
      </c>
    </row>
    <row r="502" spans="1:19" ht="23.25" x14ac:dyDescent="0.5">
      <c r="A502" s="32">
        <v>499</v>
      </c>
      <c r="B502" s="132"/>
      <c r="C502" s="132"/>
      <c r="G502" s="90">
        <f t="shared" si="94"/>
        <v>0</v>
      </c>
      <c r="H502" s="88" t="str">
        <f t="shared" si="95"/>
        <v/>
      </c>
      <c r="I502" s="88" t="str">
        <f t="shared" si="96"/>
        <v/>
      </c>
      <c r="J502" s="88" t="str">
        <f t="shared" si="97"/>
        <v/>
      </c>
      <c r="K502" s="88" t="str">
        <f t="shared" si="98"/>
        <v/>
      </c>
      <c r="L502" s="88" t="str">
        <f t="shared" si="99"/>
        <v/>
      </c>
      <c r="M502" s="88" t="str">
        <f t="shared" si="100"/>
        <v/>
      </c>
      <c r="N502" s="88" t="str">
        <f t="shared" si="104"/>
        <v/>
      </c>
      <c r="O502" s="88" t="str">
        <f t="shared" si="101"/>
        <v/>
      </c>
      <c r="P502" s="88" t="str">
        <f t="shared" si="105"/>
        <v/>
      </c>
      <c r="Q502" s="88" t="str">
        <f t="shared" si="106"/>
        <v/>
      </c>
      <c r="R502" s="88" t="str">
        <f t="shared" si="102"/>
        <v/>
      </c>
      <c r="S502" s="88" t="str">
        <f t="shared" si="103"/>
        <v/>
      </c>
    </row>
    <row r="503" spans="1:19" ht="23.25" x14ac:dyDescent="0.5">
      <c r="A503" s="32">
        <v>500</v>
      </c>
      <c r="B503" s="132"/>
      <c r="C503" s="132"/>
      <c r="G503" s="90">
        <f t="shared" si="94"/>
        <v>0</v>
      </c>
      <c r="H503" s="88" t="str">
        <f t="shared" si="95"/>
        <v/>
      </c>
      <c r="I503" s="88" t="str">
        <f t="shared" si="96"/>
        <v/>
      </c>
      <c r="J503" s="88" t="str">
        <f t="shared" si="97"/>
        <v/>
      </c>
      <c r="K503" s="88" t="str">
        <f t="shared" si="98"/>
        <v/>
      </c>
      <c r="L503" s="88" t="str">
        <f t="shared" si="99"/>
        <v/>
      </c>
      <c r="M503" s="88" t="str">
        <f t="shared" si="100"/>
        <v/>
      </c>
      <c r="N503" s="88" t="str">
        <f t="shared" si="104"/>
        <v/>
      </c>
      <c r="O503" s="88" t="str">
        <f t="shared" si="101"/>
        <v/>
      </c>
      <c r="P503" s="88" t="str">
        <f t="shared" si="105"/>
        <v/>
      </c>
      <c r="Q503" s="88" t="str">
        <f t="shared" si="106"/>
        <v/>
      </c>
      <c r="R503" s="88" t="str">
        <f t="shared" si="102"/>
        <v/>
      </c>
      <c r="S503" s="88" t="str">
        <f t="shared" si="103"/>
        <v/>
      </c>
    </row>
    <row r="504" spans="1:19" ht="23.25" x14ac:dyDescent="0.5">
      <c r="A504" s="32">
        <v>501</v>
      </c>
      <c r="B504" s="132"/>
      <c r="C504" s="132"/>
      <c r="G504" s="90">
        <f t="shared" si="94"/>
        <v>0</v>
      </c>
      <c r="H504" s="88" t="str">
        <f t="shared" si="95"/>
        <v/>
      </c>
      <c r="I504" s="88" t="str">
        <f t="shared" si="96"/>
        <v/>
      </c>
      <c r="J504" s="88" t="str">
        <f t="shared" si="97"/>
        <v/>
      </c>
      <c r="K504" s="88" t="str">
        <f t="shared" si="98"/>
        <v/>
      </c>
      <c r="L504" s="88" t="str">
        <f t="shared" si="99"/>
        <v/>
      </c>
      <c r="M504" s="88" t="str">
        <f t="shared" si="100"/>
        <v/>
      </c>
      <c r="N504" s="88" t="str">
        <f t="shared" si="104"/>
        <v/>
      </c>
      <c r="O504" s="88" t="str">
        <f t="shared" si="101"/>
        <v/>
      </c>
      <c r="P504" s="88" t="str">
        <f t="shared" si="105"/>
        <v/>
      </c>
      <c r="Q504" s="88" t="str">
        <f t="shared" si="106"/>
        <v/>
      </c>
      <c r="R504" s="88" t="str">
        <f t="shared" si="102"/>
        <v/>
      </c>
      <c r="S504" s="88" t="str">
        <f t="shared" si="103"/>
        <v/>
      </c>
    </row>
    <row r="505" spans="1:19" ht="23.25" x14ac:dyDescent="0.5">
      <c r="A505" s="32">
        <v>502</v>
      </c>
      <c r="B505" s="132"/>
      <c r="C505" s="132"/>
      <c r="G505" s="90">
        <f t="shared" si="94"/>
        <v>0</v>
      </c>
      <c r="H505" s="88" t="str">
        <f t="shared" si="95"/>
        <v/>
      </c>
      <c r="I505" s="88" t="str">
        <f t="shared" si="96"/>
        <v/>
      </c>
      <c r="J505" s="88" t="str">
        <f t="shared" si="97"/>
        <v/>
      </c>
      <c r="K505" s="88" t="str">
        <f t="shared" si="98"/>
        <v/>
      </c>
      <c r="L505" s="88" t="str">
        <f t="shared" si="99"/>
        <v/>
      </c>
      <c r="M505" s="88" t="str">
        <f t="shared" si="100"/>
        <v/>
      </c>
      <c r="N505" s="88" t="str">
        <f t="shared" si="104"/>
        <v/>
      </c>
      <c r="O505" s="88" t="str">
        <f t="shared" si="101"/>
        <v/>
      </c>
      <c r="P505" s="88" t="str">
        <f t="shared" si="105"/>
        <v/>
      </c>
      <c r="Q505" s="88" t="str">
        <f t="shared" si="106"/>
        <v/>
      </c>
      <c r="R505" s="88" t="str">
        <f t="shared" si="102"/>
        <v/>
      </c>
      <c r="S505" s="88" t="str">
        <f t="shared" si="103"/>
        <v/>
      </c>
    </row>
    <row r="506" spans="1:19" ht="23.25" x14ac:dyDescent="0.5">
      <c r="A506" s="32">
        <v>503</v>
      </c>
      <c r="B506" s="132"/>
      <c r="C506" s="132"/>
      <c r="G506" s="90">
        <f t="shared" si="94"/>
        <v>0</v>
      </c>
      <c r="H506" s="88" t="str">
        <f t="shared" si="95"/>
        <v/>
      </c>
      <c r="I506" s="88" t="str">
        <f t="shared" si="96"/>
        <v/>
      </c>
      <c r="J506" s="88" t="str">
        <f t="shared" si="97"/>
        <v/>
      </c>
      <c r="K506" s="88" t="str">
        <f t="shared" si="98"/>
        <v/>
      </c>
      <c r="L506" s="88" t="str">
        <f t="shared" si="99"/>
        <v/>
      </c>
      <c r="M506" s="88" t="str">
        <f t="shared" si="100"/>
        <v/>
      </c>
      <c r="N506" s="88" t="str">
        <f t="shared" si="104"/>
        <v/>
      </c>
      <c r="O506" s="88" t="str">
        <f t="shared" si="101"/>
        <v/>
      </c>
      <c r="P506" s="88" t="str">
        <f t="shared" si="105"/>
        <v/>
      </c>
      <c r="Q506" s="88" t="str">
        <f t="shared" si="106"/>
        <v/>
      </c>
      <c r="R506" s="88" t="str">
        <f t="shared" si="102"/>
        <v/>
      </c>
      <c r="S506" s="88" t="str">
        <f t="shared" si="103"/>
        <v/>
      </c>
    </row>
    <row r="507" spans="1:19" ht="23.25" x14ac:dyDescent="0.5">
      <c r="A507" s="32">
        <v>504</v>
      </c>
      <c r="B507" s="132"/>
      <c r="C507" s="132"/>
      <c r="G507" s="90">
        <f t="shared" si="94"/>
        <v>0</v>
      </c>
      <c r="H507" s="88" t="str">
        <f t="shared" si="95"/>
        <v/>
      </c>
      <c r="I507" s="88" t="str">
        <f t="shared" si="96"/>
        <v/>
      </c>
      <c r="J507" s="88" t="str">
        <f t="shared" si="97"/>
        <v/>
      </c>
      <c r="K507" s="88" t="str">
        <f t="shared" si="98"/>
        <v/>
      </c>
      <c r="L507" s="88" t="str">
        <f t="shared" si="99"/>
        <v/>
      </c>
      <c r="M507" s="88" t="str">
        <f t="shared" si="100"/>
        <v/>
      </c>
      <c r="N507" s="88" t="str">
        <f t="shared" si="104"/>
        <v/>
      </c>
      <c r="O507" s="88" t="str">
        <f t="shared" si="101"/>
        <v/>
      </c>
      <c r="P507" s="88" t="str">
        <f t="shared" si="105"/>
        <v/>
      </c>
      <c r="Q507" s="88" t="str">
        <f t="shared" si="106"/>
        <v/>
      </c>
      <c r="R507" s="88" t="str">
        <f t="shared" si="102"/>
        <v/>
      </c>
      <c r="S507" s="88" t="str">
        <f t="shared" si="103"/>
        <v/>
      </c>
    </row>
    <row r="508" spans="1:19" ht="23.25" x14ac:dyDescent="0.5">
      <c r="A508" s="32">
        <v>505</v>
      </c>
      <c r="B508" s="132"/>
      <c r="C508" s="132"/>
      <c r="G508" s="90">
        <f t="shared" si="94"/>
        <v>0</v>
      </c>
      <c r="H508" s="88" t="str">
        <f t="shared" si="95"/>
        <v/>
      </c>
      <c r="I508" s="88" t="str">
        <f t="shared" si="96"/>
        <v/>
      </c>
      <c r="J508" s="88" t="str">
        <f t="shared" si="97"/>
        <v/>
      </c>
      <c r="K508" s="88" t="str">
        <f t="shared" si="98"/>
        <v/>
      </c>
      <c r="L508" s="88" t="str">
        <f t="shared" si="99"/>
        <v/>
      </c>
      <c r="M508" s="88" t="str">
        <f t="shared" si="100"/>
        <v/>
      </c>
      <c r="N508" s="88" t="str">
        <f t="shared" si="104"/>
        <v/>
      </c>
      <c r="O508" s="88" t="str">
        <f t="shared" si="101"/>
        <v/>
      </c>
      <c r="P508" s="88" t="str">
        <f t="shared" si="105"/>
        <v/>
      </c>
      <c r="Q508" s="88" t="str">
        <f t="shared" si="106"/>
        <v/>
      </c>
      <c r="R508" s="88" t="str">
        <f t="shared" si="102"/>
        <v/>
      </c>
      <c r="S508" s="88" t="str">
        <f t="shared" si="103"/>
        <v/>
      </c>
    </row>
    <row r="509" spans="1:19" ht="23.25" x14ac:dyDescent="0.5">
      <c r="A509" s="32">
        <v>506</v>
      </c>
      <c r="B509" s="132"/>
      <c r="C509" s="132"/>
      <c r="G509" s="90">
        <f t="shared" si="94"/>
        <v>0</v>
      </c>
      <c r="H509" s="88" t="str">
        <f t="shared" si="95"/>
        <v/>
      </c>
      <c r="I509" s="88" t="str">
        <f t="shared" si="96"/>
        <v/>
      </c>
      <c r="J509" s="88" t="str">
        <f t="shared" si="97"/>
        <v/>
      </c>
      <c r="K509" s="88" t="str">
        <f t="shared" si="98"/>
        <v/>
      </c>
      <c r="L509" s="88" t="str">
        <f t="shared" si="99"/>
        <v/>
      </c>
      <c r="M509" s="88" t="str">
        <f t="shared" si="100"/>
        <v/>
      </c>
      <c r="N509" s="88" t="str">
        <f t="shared" si="104"/>
        <v/>
      </c>
      <c r="O509" s="88" t="str">
        <f t="shared" si="101"/>
        <v/>
      </c>
      <c r="P509" s="88" t="str">
        <f t="shared" si="105"/>
        <v/>
      </c>
      <c r="Q509" s="88" t="str">
        <f t="shared" si="106"/>
        <v/>
      </c>
      <c r="R509" s="88" t="str">
        <f t="shared" si="102"/>
        <v/>
      </c>
      <c r="S509" s="88" t="str">
        <f t="shared" si="103"/>
        <v/>
      </c>
    </row>
    <row r="510" spans="1:19" ht="23.25" x14ac:dyDescent="0.5">
      <c r="A510" s="32">
        <v>507</v>
      </c>
      <c r="B510" s="132"/>
      <c r="C510" s="132"/>
      <c r="G510" s="90">
        <f t="shared" si="94"/>
        <v>0</v>
      </c>
      <c r="H510" s="88" t="str">
        <f t="shared" si="95"/>
        <v/>
      </c>
      <c r="I510" s="88" t="str">
        <f t="shared" si="96"/>
        <v/>
      </c>
      <c r="J510" s="88" t="str">
        <f t="shared" si="97"/>
        <v/>
      </c>
      <c r="K510" s="88" t="str">
        <f t="shared" si="98"/>
        <v/>
      </c>
      <c r="L510" s="88" t="str">
        <f t="shared" si="99"/>
        <v/>
      </c>
      <c r="M510" s="88" t="str">
        <f t="shared" si="100"/>
        <v/>
      </c>
      <c r="N510" s="88" t="str">
        <f t="shared" si="104"/>
        <v/>
      </c>
      <c r="O510" s="88" t="str">
        <f t="shared" si="101"/>
        <v/>
      </c>
      <c r="P510" s="88" t="str">
        <f t="shared" si="105"/>
        <v/>
      </c>
      <c r="Q510" s="88" t="str">
        <f t="shared" si="106"/>
        <v/>
      </c>
      <c r="R510" s="88" t="str">
        <f t="shared" si="102"/>
        <v/>
      </c>
      <c r="S510" s="88" t="str">
        <f t="shared" si="103"/>
        <v/>
      </c>
    </row>
    <row r="511" spans="1:19" ht="23.25" x14ac:dyDescent="0.5">
      <c r="A511" s="32">
        <v>508</v>
      </c>
      <c r="B511" s="132"/>
      <c r="C511" s="132"/>
      <c r="G511" s="90">
        <f t="shared" si="94"/>
        <v>0</v>
      </c>
      <c r="H511" s="88" t="str">
        <f t="shared" si="95"/>
        <v/>
      </c>
      <c r="I511" s="88" t="str">
        <f t="shared" si="96"/>
        <v/>
      </c>
      <c r="J511" s="88" t="str">
        <f t="shared" si="97"/>
        <v/>
      </c>
      <c r="K511" s="88" t="str">
        <f t="shared" si="98"/>
        <v/>
      </c>
      <c r="L511" s="88" t="str">
        <f t="shared" si="99"/>
        <v/>
      </c>
      <c r="M511" s="88" t="str">
        <f t="shared" si="100"/>
        <v/>
      </c>
      <c r="N511" s="88" t="str">
        <f t="shared" si="104"/>
        <v/>
      </c>
      <c r="O511" s="88" t="str">
        <f t="shared" si="101"/>
        <v/>
      </c>
      <c r="P511" s="88" t="str">
        <f t="shared" si="105"/>
        <v/>
      </c>
      <c r="Q511" s="88" t="str">
        <f t="shared" si="106"/>
        <v/>
      </c>
      <c r="R511" s="88" t="str">
        <f t="shared" si="102"/>
        <v/>
      </c>
      <c r="S511" s="88" t="str">
        <f t="shared" si="103"/>
        <v/>
      </c>
    </row>
    <row r="512" spans="1:19" ht="23.25" x14ac:dyDescent="0.5">
      <c r="A512" s="32">
        <v>509</v>
      </c>
      <c r="B512" s="132"/>
      <c r="C512" s="132"/>
      <c r="G512" s="90">
        <f t="shared" si="94"/>
        <v>0</v>
      </c>
      <c r="H512" s="88" t="str">
        <f t="shared" si="95"/>
        <v/>
      </c>
      <c r="I512" s="88" t="str">
        <f t="shared" si="96"/>
        <v/>
      </c>
      <c r="J512" s="88" t="str">
        <f t="shared" si="97"/>
        <v/>
      </c>
      <c r="K512" s="88" t="str">
        <f t="shared" si="98"/>
        <v/>
      </c>
      <c r="L512" s="88" t="str">
        <f t="shared" si="99"/>
        <v/>
      </c>
      <c r="M512" s="88" t="str">
        <f t="shared" si="100"/>
        <v/>
      </c>
      <c r="N512" s="88" t="str">
        <f t="shared" si="104"/>
        <v/>
      </c>
      <c r="O512" s="88" t="str">
        <f t="shared" si="101"/>
        <v/>
      </c>
      <c r="P512" s="88" t="str">
        <f t="shared" si="105"/>
        <v/>
      </c>
      <c r="Q512" s="88" t="str">
        <f t="shared" si="106"/>
        <v/>
      </c>
      <c r="R512" s="88" t="str">
        <f t="shared" si="102"/>
        <v/>
      </c>
      <c r="S512" s="88" t="str">
        <f t="shared" si="103"/>
        <v/>
      </c>
    </row>
    <row r="513" spans="1:19" ht="23.25" x14ac:dyDescent="0.5">
      <c r="A513" s="32">
        <v>510</v>
      </c>
      <c r="B513" s="132"/>
      <c r="C513" s="132"/>
      <c r="G513" s="90">
        <f t="shared" si="94"/>
        <v>0</v>
      </c>
      <c r="H513" s="88" t="str">
        <f t="shared" si="95"/>
        <v/>
      </c>
      <c r="I513" s="88" t="str">
        <f t="shared" si="96"/>
        <v/>
      </c>
      <c r="J513" s="88" t="str">
        <f t="shared" si="97"/>
        <v/>
      </c>
      <c r="K513" s="88" t="str">
        <f t="shared" si="98"/>
        <v/>
      </c>
      <c r="L513" s="88" t="str">
        <f t="shared" si="99"/>
        <v/>
      </c>
      <c r="M513" s="88" t="str">
        <f t="shared" si="100"/>
        <v/>
      </c>
      <c r="N513" s="88" t="str">
        <f t="shared" si="104"/>
        <v/>
      </c>
      <c r="O513" s="88" t="str">
        <f t="shared" si="101"/>
        <v/>
      </c>
      <c r="P513" s="88" t="str">
        <f t="shared" si="105"/>
        <v/>
      </c>
      <c r="Q513" s="88" t="str">
        <f t="shared" si="106"/>
        <v/>
      </c>
      <c r="R513" s="88" t="str">
        <f t="shared" si="102"/>
        <v/>
      </c>
      <c r="S513" s="88" t="str">
        <f t="shared" si="103"/>
        <v/>
      </c>
    </row>
    <row r="514" spans="1:19" ht="23.25" x14ac:dyDescent="0.5">
      <c r="A514" s="32">
        <v>511</v>
      </c>
      <c r="B514" s="132"/>
      <c r="C514" s="132"/>
      <c r="G514" s="90">
        <f t="shared" si="94"/>
        <v>0</v>
      </c>
      <c r="H514" s="88" t="str">
        <f t="shared" si="95"/>
        <v/>
      </c>
      <c r="I514" s="88" t="str">
        <f t="shared" si="96"/>
        <v/>
      </c>
      <c r="J514" s="88" t="str">
        <f t="shared" si="97"/>
        <v/>
      </c>
      <c r="K514" s="88" t="str">
        <f t="shared" si="98"/>
        <v/>
      </c>
      <c r="L514" s="88" t="str">
        <f t="shared" si="99"/>
        <v/>
      </c>
      <c r="M514" s="88" t="str">
        <f t="shared" si="100"/>
        <v/>
      </c>
      <c r="N514" s="88" t="str">
        <f t="shared" si="104"/>
        <v/>
      </c>
      <c r="O514" s="88" t="str">
        <f t="shared" si="101"/>
        <v/>
      </c>
      <c r="P514" s="88" t="str">
        <f t="shared" si="105"/>
        <v/>
      </c>
      <c r="Q514" s="88" t="str">
        <f t="shared" si="106"/>
        <v/>
      </c>
      <c r="R514" s="88" t="str">
        <f t="shared" si="102"/>
        <v/>
      </c>
      <c r="S514" s="88" t="str">
        <f t="shared" si="103"/>
        <v/>
      </c>
    </row>
    <row r="515" spans="1:19" ht="23.25" x14ac:dyDescent="0.5">
      <c r="A515" s="32">
        <v>512</v>
      </c>
      <c r="B515" s="132"/>
      <c r="C515" s="132"/>
      <c r="G515" s="90">
        <f t="shared" si="94"/>
        <v>0</v>
      </c>
      <c r="H515" s="88" t="str">
        <f t="shared" si="95"/>
        <v/>
      </c>
      <c r="I515" s="88" t="str">
        <f t="shared" si="96"/>
        <v/>
      </c>
      <c r="J515" s="88" t="str">
        <f t="shared" si="97"/>
        <v/>
      </c>
      <c r="K515" s="88" t="str">
        <f t="shared" si="98"/>
        <v/>
      </c>
      <c r="L515" s="88" t="str">
        <f t="shared" si="99"/>
        <v/>
      </c>
      <c r="M515" s="88" t="str">
        <f t="shared" si="100"/>
        <v/>
      </c>
      <c r="N515" s="88" t="str">
        <f t="shared" si="104"/>
        <v/>
      </c>
      <c r="O515" s="88" t="str">
        <f t="shared" si="101"/>
        <v/>
      </c>
      <c r="P515" s="88" t="str">
        <f t="shared" si="105"/>
        <v/>
      </c>
      <c r="Q515" s="88" t="str">
        <f t="shared" si="106"/>
        <v/>
      </c>
      <c r="R515" s="88" t="str">
        <f t="shared" si="102"/>
        <v/>
      </c>
      <c r="S515" s="88" t="str">
        <f t="shared" si="103"/>
        <v/>
      </c>
    </row>
    <row r="516" spans="1:19" ht="23.25" x14ac:dyDescent="0.5">
      <c r="A516" s="32">
        <v>513</v>
      </c>
      <c r="B516" s="132"/>
      <c r="C516" s="132"/>
      <c r="G516" s="90">
        <f t="shared" ref="G516:G579" si="107">COUNT(B516)</f>
        <v>0</v>
      </c>
      <c r="H516" s="88" t="str">
        <f t="shared" si="95"/>
        <v/>
      </c>
      <c r="I516" s="88" t="str">
        <f t="shared" si="96"/>
        <v/>
      </c>
      <c r="J516" s="88" t="str">
        <f t="shared" si="97"/>
        <v/>
      </c>
      <c r="K516" s="88" t="str">
        <f t="shared" si="98"/>
        <v/>
      </c>
      <c r="L516" s="88" t="str">
        <f t="shared" si="99"/>
        <v/>
      </c>
      <c r="M516" s="88" t="str">
        <f t="shared" si="100"/>
        <v/>
      </c>
      <c r="N516" s="88" t="str">
        <f t="shared" si="104"/>
        <v/>
      </c>
      <c r="O516" s="88" t="str">
        <f t="shared" si="101"/>
        <v/>
      </c>
      <c r="P516" s="88" t="str">
        <f t="shared" si="105"/>
        <v/>
      </c>
      <c r="Q516" s="88" t="str">
        <f t="shared" si="106"/>
        <v/>
      </c>
      <c r="R516" s="88" t="str">
        <f t="shared" si="102"/>
        <v/>
      </c>
      <c r="S516" s="88" t="str">
        <f t="shared" si="103"/>
        <v/>
      </c>
    </row>
    <row r="517" spans="1:19" ht="23.25" x14ac:dyDescent="0.5">
      <c r="A517" s="32">
        <v>514</v>
      </c>
      <c r="B517" s="132"/>
      <c r="C517" s="132"/>
      <c r="G517" s="90">
        <f t="shared" si="107"/>
        <v>0</v>
      </c>
      <c r="H517" s="88" t="str">
        <f t="shared" ref="H517:H580" si="108">IF(G517=0,"",C517*B517)</f>
        <v/>
      </c>
      <c r="I517" s="88" t="str">
        <f t="shared" ref="I517:I580" si="109">IF(G517=0,"",C517^2)</f>
        <v/>
      </c>
      <c r="J517" s="88" t="str">
        <f t="shared" ref="J517:J580" si="110">IF(G517=0,"",B517^2)</f>
        <v/>
      </c>
      <c r="K517" s="88" t="str">
        <f t="shared" ref="K517:K580" si="111">IF(G517=0,"",C517-C$1006)</f>
        <v/>
      </c>
      <c r="L517" s="88" t="str">
        <f t="shared" ref="L517:L580" si="112">IF(G517=0,"",B517-B$1006)</f>
        <v/>
      </c>
      <c r="M517" s="88" t="str">
        <f t="shared" ref="M517:M580" si="113">IF(G517=0,"",K517*L517)</f>
        <v/>
      </c>
      <c r="N517" s="88" t="str">
        <f t="shared" si="104"/>
        <v/>
      </c>
      <c r="O517" s="88" t="str">
        <f t="shared" ref="O517:O580" si="114">IF(G517=0,"",L517^2)</f>
        <v/>
      </c>
      <c r="P517" s="88" t="str">
        <f t="shared" si="105"/>
        <v/>
      </c>
      <c r="Q517" s="88" t="str">
        <f t="shared" si="106"/>
        <v/>
      </c>
      <c r="R517" s="88" t="str">
        <f t="shared" ref="R517:R580" si="115">IF(G517=0,"",Q517^2)</f>
        <v/>
      </c>
      <c r="S517" s="88" t="str">
        <f t="shared" ref="S517:S580" si="116">IF(G517=0,"",(P517-B$1006)^2)</f>
        <v/>
      </c>
    </row>
    <row r="518" spans="1:19" ht="23.25" x14ac:dyDescent="0.5">
      <c r="A518" s="32">
        <v>515</v>
      </c>
      <c r="B518" s="132"/>
      <c r="C518" s="132"/>
      <c r="G518" s="90">
        <f t="shared" si="107"/>
        <v>0</v>
      </c>
      <c r="H518" s="88" t="str">
        <f t="shared" si="108"/>
        <v/>
      </c>
      <c r="I518" s="88" t="str">
        <f t="shared" si="109"/>
        <v/>
      </c>
      <c r="J518" s="88" t="str">
        <f t="shared" si="110"/>
        <v/>
      </c>
      <c r="K518" s="88" t="str">
        <f t="shared" si="111"/>
        <v/>
      </c>
      <c r="L518" s="88" t="str">
        <f t="shared" si="112"/>
        <v/>
      </c>
      <c r="M518" s="88" t="str">
        <f t="shared" si="113"/>
        <v/>
      </c>
      <c r="N518" s="88" t="str">
        <f t="shared" si="104"/>
        <v/>
      </c>
      <c r="O518" s="88" t="str">
        <f t="shared" si="114"/>
        <v/>
      </c>
      <c r="P518" s="88" t="str">
        <f t="shared" si="105"/>
        <v/>
      </c>
      <c r="Q518" s="88" t="str">
        <f t="shared" si="106"/>
        <v/>
      </c>
      <c r="R518" s="88" t="str">
        <f t="shared" si="115"/>
        <v/>
      </c>
      <c r="S518" s="88" t="str">
        <f t="shared" si="116"/>
        <v/>
      </c>
    </row>
    <row r="519" spans="1:19" ht="23.25" x14ac:dyDescent="0.5">
      <c r="A519" s="32">
        <v>516</v>
      </c>
      <c r="B519" s="132"/>
      <c r="C519" s="132"/>
      <c r="G519" s="90">
        <f t="shared" si="107"/>
        <v>0</v>
      </c>
      <c r="H519" s="88" t="str">
        <f t="shared" si="108"/>
        <v/>
      </c>
      <c r="I519" s="88" t="str">
        <f t="shared" si="109"/>
        <v/>
      </c>
      <c r="J519" s="88" t="str">
        <f t="shared" si="110"/>
        <v/>
      </c>
      <c r="K519" s="88" t="str">
        <f t="shared" si="111"/>
        <v/>
      </c>
      <c r="L519" s="88" t="str">
        <f t="shared" si="112"/>
        <v/>
      </c>
      <c r="M519" s="88" t="str">
        <f t="shared" si="113"/>
        <v/>
      </c>
      <c r="N519" s="88" t="str">
        <f t="shared" si="104"/>
        <v/>
      </c>
      <c r="O519" s="88" t="str">
        <f t="shared" si="114"/>
        <v/>
      </c>
      <c r="P519" s="88" t="str">
        <f t="shared" si="105"/>
        <v/>
      </c>
      <c r="Q519" s="88" t="str">
        <f t="shared" si="106"/>
        <v/>
      </c>
      <c r="R519" s="88" t="str">
        <f t="shared" si="115"/>
        <v/>
      </c>
      <c r="S519" s="88" t="str">
        <f t="shared" si="116"/>
        <v/>
      </c>
    </row>
    <row r="520" spans="1:19" ht="23.25" x14ac:dyDescent="0.5">
      <c r="A520" s="32">
        <v>517</v>
      </c>
      <c r="B520" s="132"/>
      <c r="C520" s="132"/>
      <c r="G520" s="90">
        <f t="shared" si="107"/>
        <v>0</v>
      </c>
      <c r="H520" s="88" t="str">
        <f t="shared" si="108"/>
        <v/>
      </c>
      <c r="I520" s="88" t="str">
        <f t="shared" si="109"/>
        <v/>
      </c>
      <c r="J520" s="88" t="str">
        <f t="shared" si="110"/>
        <v/>
      </c>
      <c r="K520" s="88" t="str">
        <f t="shared" si="111"/>
        <v/>
      </c>
      <c r="L520" s="88" t="str">
        <f t="shared" si="112"/>
        <v/>
      </c>
      <c r="M520" s="88" t="str">
        <f t="shared" si="113"/>
        <v/>
      </c>
      <c r="N520" s="88" t="str">
        <f t="shared" si="104"/>
        <v/>
      </c>
      <c r="O520" s="88" t="str">
        <f t="shared" si="114"/>
        <v/>
      </c>
      <c r="P520" s="88" t="str">
        <f t="shared" si="105"/>
        <v/>
      </c>
      <c r="Q520" s="88" t="str">
        <f t="shared" si="106"/>
        <v/>
      </c>
      <c r="R520" s="88" t="str">
        <f t="shared" si="115"/>
        <v/>
      </c>
      <c r="S520" s="88" t="str">
        <f t="shared" si="116"/>
        <v/>
      </c>
    </row>
    <row r="521" spans="1:19" ht="23.25" x14ac:dyDescent="0.5">
      <c r="A521" s="32">
        <v>518</v>
      </c>
      <c r="B521" s="132"/>
      <c r="C521" s="132"/>
      <c r="G521" s="90">
        <f t="shared" si="107"/>
        <v>0</v>
      </c>
      <c r="H521" s="88" t="str">
        <f t="shared" si="108"/>
        <v/>
      </c>
      <c r="I521" s="88" t="str">
        <f t="shared" si="109"/>
        <v/>
      </c>
      <c r="J521" s="88" t="str">
        <f t="shared" si="110"/>
        <v/>
      </c>
      <c r="K521" s="88" t="str">
        <f t="shared" si="111"/>
        <v/>
      </c>
      <c r="L521" s="88" t="str">
        <f t="shared" si="112"/>
        <v/>
      </c>
      <c r="M521" s="88" t="str">
        <f t="shared" si="113"/>
        <v/>
      </c>
      <c r="N521" s="88" t="str">
        <f t="shared" si="104"/>
        <v/>
      </c>
      <c r="O521" s="88" t="str">
        <f t="shared" si="114"/>
        <v/>
      </c>
      <c r="P521" s="88" t="str">
        <f t="shared" si="105"/>
        <v/>
      </c>
      <c r="Q521" s="88" t="str">
        <f t="shared" si="106"/>
        <v/>
      </c>
      <c r="R521" s="88" t="str">
        <f t="shared" si="115"/>
        <v/>
      </c>
      <c r="S521" s="88" t="str">
        <f t="shared" si="116"/>
        <v/>
      </c>
    </row>
    <row r="522" spans="1:19" ht="23.25" x14ac:dyDescent="0.5">
      <c r="A522" s="32">
        <v>519</v>
      </c>
      <c r="B522" s="132"/>
      <c r="C522" s="132"/>
      <c r="G522" s="90">
        <f t="shared" si="107"/>
        <v>0</v>
      </c>
      <c r="H522" s="88" t="str">
        <f t="shared" si="108"/>
        <v/>
      </c>
      <c r="I522" s="88" t="str">
        <f t="shared" si="109"/>
        <v/>
      </c>
      <c r="J522" s="88" t="str">
        <f t="shared" si="110"/>
        <v/>
      </c>
      <c r="K522" s="88" t="str">
        <f t="shared" si="111"/>
        <v/>
      </c>
      <c r="L522" s="88" t="str">
        <f t="shared" si="112"/>
        <v/>
      </c>
      <c r="M522" s="88" t="str">
        <f t="shared" si="113"/>
        <v/>
      </c>
      <c r="N522" s="88" t="str">
        <f t="shared" si="104"/>
        <v/>
      </c>
      <c r="O522" s="88" t="str">
        <f t="shared" si="114"/>
        <v/>
      </c>
      <c r="P522" s="88" t="str">
        <f t="shared" si="105"/>
        <v/>
      </c>
      <c r="Q522" s="88" t="str">
        <f t="shared" si="106"/>
        <v/>
      </c>
      <c r="R522" s="88" t="str">
        <f t="shared" si="115"/>
        <v/>
      </c>
      <c r="S522" s="88" t="str">
        <f t="shared" si="116"/>
        <v/>
      </c>
    </row>
    <row r="523" spans="1:19" ht="23.25" x14ac:dyDescent="0.5">
      <c r="A523" s="32">
        <v>520</v>
      </c>
      <c r="B523" s="132"/>
      <c r="C523" s="132"/>
      <c r="G523" s="90">
        <f t="shared" si="107"/>
        <v>0</v>
      </c>
      <c r="H523" s="88" t="str">
        <f t="shared" si="108"/>
        <v/>
      </c>
      <c r="I523" s="88" t="str">
        <f t="shared" si="109"/>
        <v/>
      </c>
      <c r="J523" s="88" t="str">
        <f t="shared" si="110"/>
        <v/>
      </c>
      <c r="K523" s="88" t="str">
        <f t="shared" si="111"/>
        <v/>
      </c>
      <c r="L523" s="88" t="str">
        <f t="shared" si="112"/>
        <v/>
      </c>
      <c r="M523" s="88" t="str">
        <f t="shared" si="113"/>
        <v/>
      </c>
      <c r="N523" s="88" t="str">
        <f t="shared" si="104"/>
        <v/>
      </c>
      <c r="O523" s="88" t="str">
        <f t="shared" si="114"/>
        <v/>
      </c>
      <c r="P523" s="88" t="str">
        <f t="shared" si="105"/>
        <v/>
      </c>
      <c r="Q523" s="88" t="str">
        <f t="shared" si="106"/>
        <v/>
      </c>
      <c r="R523" s="88" t="str">
        <f t="shared" si="115"/>
        <v/>
      </c>
      <c r="S523" s="88" t="str">
        <f t="shared" si="116"/>
        <v/>
      </c>
    </row>
    <row r="524" spans="1:19" ht="23.25" x14ac:dyDescent="0.5">
      <c r="A524" s="32">
        <v>521</v>
      </c>
      <c r="B524" s="132"/>
      <c r="C524" s="132"/>
      <c r="G524" s="90">
        <f t="shared" si="107"/>
        <v>0</v>
      </c>
      <c r="H524" s="88" t="str">
        <f t="shared" si="108"/>
        <v/>
      </c>
      <c r="I524" s="88" t="str">
        <f t="shared" si="109"/>
        <v/>
      </c>
      <c r="J524" s="88" t="str">
        <f t="shared" si="110"/>
        <v/>
      </c>
      <c r="K524" s="88" t="str">
        <f t="shared" si="111"/>
        <v/>
      </c>
      <c r="L524" s="88" t="str">
        <f t="shared" si="112"/>
        <v/>
      </c>
      <c r="M524" s="88" t="str">
        <f t="shared" si="113"/>
        <v/>
      </c>
      <c r="N524" s="88" t="str">
        <f t="shared" si="104"/>
        <v/>
      </c>
      <c r="O524" s="88" t="str">
        <f t="shared" si="114"/>
        <v/>
      </c>
      <c r="P524" s="88" t="str">
        <f t="shared" si="105"/>
        <v/>
      </c>
      <c r="Q524" s="88" t="str">
        <f t="shared" si="106"/>
        <v/>
      </c>
      <c r="R524" s="88" t="str">
        <f t="shared" si="115"/>
        <v/>
      </c>
      <c r="S524" s="88" t="str">
        <f t="shared" si="116"/>
        <v/>
      </c>
    </row>
    <row r="525" spans="1:19" ht="23.25" x14ac:dyDescent="0.5">
      <c r="A525" s="32">
        <v>522</v>
      </c>
      <c r="B525" s="132"/>
      <c r="C525" s="132"/>
      <c r="G525" s="90">
        <f t="shared" si="107"/>
        <v>0</v>
      </c>
      <c r="H525" s="88" t="str">
        <f t="shared" si="108"/>
        <v/>
      </c>
      <c r="I525" s="88" t="str">
        <f t="shared" si="109"/>
        <v/>
      </c>
      <c r="J525" s="88" t="str">
        <f t="shared" si="110"/>
        <v/>
      </c>
      <c r="K525" s="88" t="str">
        <f t="shared" si="111"/>
        <v/>
      </c>
      <c r="L525" s="88" t="str">
        <f t="shared" si="112"/>
        <v/>
      </c>
      <c r="M525" s="88" t="str">
        <f t="shared" si="113"/>
        <v/>
      </c>
      <c r="N525" s="88" t="str">
        <f t="shared" si="104"/>
        <v/>
      </c>
      <c r="O525" s="88" t="str">
        <f t="shared" si="114"/>
        <v/>
      </c>
      <c r="P525" s="88" t="str">
        <f t="shared" si="105"/>
        <v/>
      </c>
      <c r="Q525" s="88" t="str">
        <f t="shared" si="106"/>
        <v/>
      </c>
      <c r="R525" s="88" t="str">
        <f t="shared" si="115"/>
        <v/>
      </c>
      <c r="S525" s="88" t="str">
        <f t="shared" si="116"/>
        <v/>
      </c>
    </row>
    <row r="526" spans="1:19" ht="23.25" x14ac:dyDescent="0.5">
      <c r="A526" s="32">
        <v>523</v>
      </c>
      <c r="B526" s="132"/>
      <c r="C526" s="132"/>
      <c r="G526" s="90">
        <f t="shared" si="107"/>
        <v>0</v>
      </c>
      <c r="H526" s="88" t="str">
        <f t="shared" si="108"/>
        <v/>
      </c>
      <c r="I526" s="88" t="str">
        <f t="shared" si="109"/>
        <v/>
      </c>
      <c r="J526" s="88" t="str">
        <f t="shared" si="110"/>
        <v/>
      </c>
      <c r="K526" s="88" t="str">
        <f t="shared" si="111"/>
        <v/>
      </c>
      <c r="L526" s="88" t="str">
        <f t="shared" si="112"/>
        <v/>
      </c>
      <c r="M526" s="88" t="str">
        <f t="shared" si="113"/>
        <v/>
      </c>
      <c r="N526" s="88" t="str">
        <f t="shared" ref="N526:N589" si="117">IF(G526=0,"",K526^2)</f>
        <v/>
      </c>
      <c r="O526" s="88" t="str">
        <f t="shared" si="114"/>
        <v/>
      </c>
      <c r="P526" s="88" t="str">
        <f t="shared" ref="P526:P589" si="118">IF(G526=0,"",B$1011+B$1010*C526)</f>
        <v/>
      </c>
      <c r="Q526" s="88" t="str">
        <f t="shared" ref="Q526:Q589" si="119">IF(G526=0,"",B526-P526)</f>
        <v/>
      </c>
      <c r="R526" s="88" t="str">
        <f t="shared" si="115"/>
        <v/>
      </c>
      <c r="S526" s="88" t="str">
        <f t="shared" si="116"/>
        <v/>
      </c>
    </row>
    <row r="527" spans="1:19" ht="23.25" x14ac:dyDescent="0.5">
      <c r="A527" s="32">
        <v>524</v>
      </c>
      <c r="B527" s="132"/>
      <c r="C527" s="132"/>
      <c r="G527" s="90">
        <f t="shared" si="107"/>
        <v>0</v>
      </c>
      <c r="H527" s="88" t="str">
        <f t="shared" si="108"/>
        <v/>
      </c>
      <c r="I527" s="88" t="str">
        <f t="shared" si="109"/>
        <v/>
      </c>
      <c r="J527" s="88" t="str">
        <f t="shared" si="110"/>
        <v/>
      </c>
      <c r="K527" s="88" t="str">
        <f t="shared" si="111"/>
        <v/>
      </c>
      <c r="L527" s="88" t="str">
        <f t="shared" si="112"/>
        <v/>
      </c>
      <c r="M527" s="88" t="str">
        <f t="shared" si="113"/>
        <v/>
      </c>
      <c r="N527" s="88" t="str">
        <f t="shared" si="117"/>
        <v/>
      </c>
      <c r="O527" s="88" t="str">
        <f t="shared" si="114"/>
        <v/>
      </c>
      <c r="P527" s="88" t="str">
        <f t="shared" si="118"/>
        <v/>
      </c>
      <c r="Q527" s="88" t="str">
        <f t="shared" si="119"/>
        <v/>
      </c>
      <c r="R527" s="88" t="str">
        <f t="shared" si="115"/>
        <v/>
      </c>
      <c r="S527" s="88" t="str">
        <f t="shared" si="116"/>
        <v/>
      </c>
    </row>
    <row r="528" spans="1:19" ht="23.25" x14ac:dyDescent="0.5">
      <c r="A528" s="32">
        <v>525</v>
      </c>
      <c r="B528" s="132"/>
      <c r="C528" s="132"/>
      <c r="G528" s="90">
        <f t="shared" si="107"/>
        <v>0</v>
      </c>
      <c r="H528" s="88" t="str">
        <f t="shared" si="108"/>
        <v/>
      </c>
      <c r="I528" s="88" t="str">
        <f t="shared" si="109"/>
        <v/>
      </c>
      <c r="J528" s="88" t="str">
        <f t="shared" si="110"/>
        <v/>
      </c>
      <c r="K528" s="88" t="str">
        <f t="shared" si="111"/>
        <v/>
      </c>
      <c r="L528" s="88" t="str">
        <f t="shared" si="112"/>
        <v/>
      </c>
      <c r="M528" s="88" t="str">
        <f t="shared" si="113"/>
        <v/>
      </c>
      <c r="N528" s="88" t="str">
        <f t="shared" si="117"/>
        <v/>
      </c>
      <c r="O528" s="88" t="str">
        <f t="shared" si="114"/>
        <v/>
      </c>
      <c r="P528" s="88" t="str">
        <f t="shared" si="118"/>
        <v/>
      </c>
      <c r="Q528" s="88" t="str">
        <f t="shared" si="119"/>
        <v/>
      </c>
      <c r="R528" s="88" t="str">
        <f t="shared" si="115"/>
        <v/>
      </c>
      <c r="S528" s="88" t="str">
        <f t="shared" si="116"/>
        <v/>
      </c>
    </row>
    <row r="529" spans="1:19" ht="23.25" x14ac:dyDescent="0.5">
      <c r="A529" s="32">
        <v>526</v>
      </c>
      <c r="B529" s="132"/>
      <c r="C529" s="132"/>
      <c r="G529" s="90">
        <f t="shared" si="107"/>
        <v>0</v>
      </c>
      <c r="H529" s="88" t="str">
        <f t="shared" si="108"/>
        <v/>
      </c>
      <c r="I529" s="88" t="str">
        <f t="shared" si="109"/>
        <v/>
      </c>
      <c r="J529" s="88" t="str">
        <f t="shared" si="110"/>
        <v/>
      </c>
      <c r="K529" s="88" t="str">
        <f t="shared" si="111"/>
        <v/>
      </c>
      <c r="L529" s="88" t="str">
        <f t="shared" si="112"/>
        <v/>
      </c>
      <c r="M529" s="88" t="str">
        <f t="shared" si="113"/>
        <v/>
      </c>
      <c r="N529" s="88" t="str">
        <f t="shared" si="117"/>
        <v/>
      </c>
      <c r="O529" s="88" t="str">
        <f t="shared" si="114"/>
        <v/>
      </c>
      <c r="P529" s="88" t="str">
        <f t="shared" si="118"/>
        <v/>
      </c>
      <c r="Q529" s="88" t="str">
        <f t="shared" si="119"/>
        <v/>
      </c>
      <c r="R529" s="88" t="str">
        <f t="shared" si="115"/>
        <v/>
      </c>
      <c r="S529" s="88" t="str">
        <f t="shared" si="116"/>
        <v/>
      </c>
    </row>
    <row r="530" spans="1:19" ht="23.25" x14ac:dyDescent="0.5">
      <c r="A530" s="32">
        <v>527</v>
      </c>
      <c r="B530" s="132"/>
      <c r="C530" s="132"/>
      <c r="G530" s="90">
        <f t="shared" si="107"/>
        <v>0</v>
      </c>
      <c r="H530" s="88" t="str">
        <f t="shared" si="108"/>
        <v/>
      </c>
      <c r="I530" s="88" t="str">
        <f t="shared" si="109"/>
        <v/>
      </c>
      <c r="J530" s="88" t="str">
        <f t="shared" si="110"/>
        <v/>
      </c>
      <c r="K530" s="88" t="str">
        <f t="shared" si="111"/>
        <v/>
      </c>
      <c r="L530" s="88" t="str">
        <f t="shared" si="112"/>
        <v/>
      </c>
      <c r="M530" s="88" t="str">
        <f t="shared" si="113"/>
        <v/>
      </c>
      <c r="N530" s="88" t="str">
        <f t="shared" si="117"/>
        <v/>
      </c>
      <c r="O530" s="88" t="str">
        <f t="shared" si="114"/>
        <v/>
      </c>
      <c r="P530" s="88" t="str">
        <f t="shared" si="118"/>
        <v/>
      </c>
      <c r="Q530" s="88" t="str">
        <f t="shared" si="119"/>
        <v/>
      </c>
      <c r="R530" s="88" t="str">
        <f t="shared" si="115"/>
        <v/>
      </c>
      <c r="S530" s="88" t="str">
        <f t="shared" si="116"/>
        <v/>
      </c>
    </row>
    <row r="531" spans="1:19" ht="23.25" x14ac:dyDescent="0.5">
      <c r="A531" s="32">
        <v>528</v>
      </c>
      <c r="B531" s="132"/>
      <c r="C531" s="132"/>
      <c r="G531" s="90">
        <f t="shared" si="107"/>
        <v>0</v>
      </c>
      <c r="H531" s="88" t="str">
        <f t="shared" si="108"/>
        <v/>
      </c>
      <c r="I531" s="88" t="str">
        <f t="shared" si="109"/>
        <v/>
      </c>
      <c r="J531" s="88" t="str">
        <f t="shared" si="110"/>
        <v/>
      </c>
      <c r="K531" s="88" t="str">
        <f t="shared" si="111"/>
        <v/>
      </c>
      <c r="L531" s="88" t="str">
        <f t="shared" si="112"/>
        <v/>
      </c>
      <c r="M531" s="88" t="str">
        <f t="shared" si="113"/>
        <v/>
      </c>
      <c r="N531" s="88" t="str">
        <f t="shared" si="117"/>
        <v/>
      </c>
      <c r="O531" s="88" t="str">
        <f t="shared" si="114"/>
        <v/>
      </c>
      <c r="P531" s="88" t="str">
        <f t="shared" si="118"/>
        <v/>
      </c>
      <c r="Q531" s="88" t="str">
        <f t="shared" si="119"/>
        <v/>
      </c>
      <c r="R531" s="88" t="str">
        <f t="shared" si="115"/>
        <v/>
      </c>
      <c r="S531" s="88" t="str">
        <f t="shared" si="116"/>
        <v/>
      </c>
    </row>
    <row r="532" spans="1:19" ht="23.25" x14ac:dyDescent="0.5">
      <c r="A532" s="32">
        <v>529</v>
      </c>
      <c r="B532" s="132"/>
      <c r="C532" s="132"/>
      <c r="G532" s="90">
        <f t="shared" si="107"/>
        <v>0</v>
      </c>
      <c r="H532" s="88" t="str">
        <f t="shared" si="108"/>
        <v/>
      </c>
      <c r="I532" s="88" t="str">
        <f t="shared" si="109"/>
        <v/>
      </c>
      <c r="J532" s="88" t="str">
        <f t="shared" si="110"/>
        <v/>
      </c>
      <c r="K532" s="88" t="str">
        <f t="shared" si="111"/>
        <v/>
      </c>
      <c r="L532" s="88" t="str">
        <f t="shared" si="112"/>
        <v/>
      </c>
      <c r="M532" s="88" t="str">
        <f t="shared" si="113"/>
        <v/>
      </c>
      <c r="N532" s="88" t="str">
        <f t="shared" si="117"/>
        <v/>
      </c>
      <c r="O532" s="88" t="str">
        <f t="shared" si="114"/>
        <v/>
      </c>
      <c r="P532" s="88" t="str">
        <f t="shared" si="118"/>
        <v/>
      </c>
      <c r="Q532" s="88" t="str">
        <f t="shared" si="119"/>
        <v/>
      </c>
      <c r="R532" s="88" t="str">
        <f t="shared" si="115"/>
        <v/>
      </c>
      <c r="S532" s="88" t="str">
        <f t="shared" si="116"/>
        <v/>
      </c>
    </row>
    <row r="533" spans="1:19" ht="23.25" x14ac:dyDescent="0.5">
      <c r="A533" s="32">
        <v>530</v>
      </c>
      <c r="B533" s="132"/>
      <c r="C533" s="132"/>
      <c r="G533" s="90">
        <f t="shared" si="107"/>
        <v>0</v>
      </c>
      <c r="H533" s="88" t="str">
        <f t="shared" si="108"/>
        <v/>
      </c>
      <c r="I533" s="88" t="str">
        <f t="shared" si="109"/>
        <v/>
      </c>
      <c r="J533" s="88" t="str">
        <f t="shared" si="110"/>
        <v/>
      </c>
      <c r="K533" s="88" t="str">
        <f t="shared" si="111"/>
        <v/>
      </c>
      <c r="L533" s="88" t="str">
        <f t="shared" si="112"/>
        <v/>
      </c>
      <c r="M533" s="88" t="str">
        <f t="shared" si="113"/>
        <v/>
      </c>
      <c r="N533" s="88" t="str">
        <f t="shared" si="117"/>
        <v/>
      </c>
      <c r="O533" s="88" t="str">
        <f t="shared" si="114"/>
        <v/>
      </c>
      <c r="P533" s="88" t="str">
        <f t="shared" si="118"/>
        <v/>
      </c>
      <c r="Q533" s="88" t="str">
        <f t="shared" si="119"/>
        <v/>
      </c>
      <c r="R533" s="88" t="str">
        <f t="shared" si="115"/>
        <v/>
      </c>
      <c r="S533" s="88" t="str">
        <f t="shared" si="116"/>
        <v/>
      </c>
    </row>
    <row r="534" spans="1:19" ht="23.25" x14ac:dyDescent="0.5">
      <c r="A534" s="32">
        <v>531</v>
      </c>
      <c r="B534" s="132"/>
      <c r="C534" s="132"/>
      <c r="G534" s="90">
        <f t="shared" si="107"/>
        <v>0</v>
      </c>
      <c r="H534" s="88" t="str">
        <f t="shared" si="108"/>
        <v/>
      </c>
      <c r="I534" s="88" t="str">
        <f t="shared" si="109"/>
        <v/>
      </c>
      <c r="J534" s="88" t="str">
        <f t="shared" si="110"/>
        <v/>
      </c>
      <c r="K534" s="88" t="str">
        <f t="shared" si="111"/>
        <v/>
      </c>
      <c r="L534" s="88" t="str">
        <f t="shared" si="112"/>
        <v/>
      </c>
      <c r="M534" s="88" t="str">
        <f t="shared" si="113"/>
        <v/>
      </c>
      <c r="N534" s="88" t="str">
        <f t="shared" si="117"/>
        <v/>
      </c>
      <c r="O534" s="88" t="str">
        <f t="shared" si="114"/>
        <v/>
      </c>
      <c r="P534" s="88" t="str">
        <f t="shared" si="118"/>
        <v/>
      </c>
      <c r="Q534" s="88" t="str">
        <f t="shared" si="119"/>
        <v/>
      </c>
      <c r="R534" s="88" t="str">
        <f t="shared" si="115"/>
        <v/>
      </c>
      <c r="S534" s="88" t="str">
        <f t="shared" si="116"/>
        <v/>
      </c>
    </row>
    <row r="535" spans="1:19" ht="23.25" x14ac:dyDescent="0.5">
      <c r="A535" s="32">
        <v>532</v>
      </c>
      <c r="B535" s="132"/>
      <c r="C535" s="132"/>
      <c r="G535" s="90">
        <f t="shared" si="107"/>
        <v>0</v>
      </c>
      <c r="H535" s="88" t="str">
        <f t="shared" si="108"/>
        <v/>
      </c>
      <c r="I535" s="88" t="str">
        <f t="shared" si="109"/>
        <v/>
      </c>
      <c r="J535" s="88" t="str">
        <f t="shared" si="110"/>
        <v/>
      </c>
      <c r="K535" s="88" t="str">
        <f t="shared" si="111"/>
        <v/>
      </c>
      <c r="L535" s="88" t="str">
        <f t="shared" si="112"/>
        <v/>
      </c>
      <c r="M535" s="88" t="str">
        <f t="shared" si="113"/>
        <v/>
      </c>
      <c r="N535" s="88" t="str">
        <f t="shared" si="117"/>
        <v/>
      </c>
      <c r="O535" s="88" t="str">
        <f t="shared" si="114"/>
        <v/>
      </c>
      <c r="P535" s="88" t="str">
        <f t="shared" si="118"/>
        <v/>
      </c>
      <c r="Q535" s="88" t="str">
        <f t="shared" si="119"/>
        <v/>
      </c>
      <c r="R535" s="88" t="str">
        <f t="shared" si="115"/>
        <v/>
      </c>
      <c r="S535" s="88" t="str">
        <f t="shared" si="116"/>
        <v/>
      </c>
    </row>
    <row r="536" spans="1:19" ht="23.25" x14ac:dyDescent="0.5">
      <c r="A536" s="32">
        <v>533</v>
      </c>
      <c r="B536" s="132"/>
      <c r="C536" s="132"/>
      <c r="G536" s="90">
        <f t="shared" si="107"/>
        <v>0</v>
      </c>
      <c r="H536" s="88" t="str">
        <f t="shared" si="108"/>
        <v/>
      </c>
      <c r="I536" s="88" t="str">
        <f t="shared" si="109"/>
        <v/>
      </c>
      <c r="J536" s="88" t="str">
        <f t="shared" si="110"/>
        <v/>
      </c>
      <c r="K536" s="88" t="str">
        <f t="shared" si="111"/>
        <v/>
      </c>
      <c r="L536" s="88" t="str">
        <f t="shared" si="112"/>
        <v/>
      </c>
      <c r="M536" s="88" t="str">
        <f t="shared" si="113"/>
        <v/>
      </c>
      <c r="N536" s="88" t="str">
        <f t="shared" si="117"/>
        <v/>
      </c>
      <c r="O536" s="88" t="str">
        <f t="shared" si="114"/>
        <v/>
      </c>
      <c r="P536" s="88" t="str">
        <f t="shared" si="118"/>
        <v/>
      </c>
      <c r="Q536" s="88" t="str">
        <f t="shared" si="119"/>
        <v/>
      </c>
      <c r="R536" s="88" t="str">
        <f t="shared" si="115"/>
        <v/>
      </c>
      <c r="S536" s="88" t="str">
        <f t="shared" si="116"/>
        <v/>
      </c>
    </row>
    <row r="537" spans="1:19" ht="23.25" x14ac:dyDescent="0.5">
      <c r="A537" s="32">
        <v>534</v>
      </c>
      <c r="B537" s="132"/>
      <c r="C537" s="132"/>
      <c r="G537" s="90">
        <f t="shared" si="107"/>
        <v>0</v>
      </c>
      <c r="H537" s="88" t="str">
        <f t="shared" si="108"/>
        <v/>
      </c>
      <c r="I537" s="88" t="str">
        <f t="shared" si="109"/>
        <v/>
      </c>
      <c r="J537" s="88" t="str">
        <f t="shared" si="110"/>
        <v/>
      </c>
      <c r="K537" s="88" t="str">
        <f t="shared" si="111"/>
        <v/>
      </c>
      <c r="L537" s="88" t="str">
        <f t="shared" si="112"/>
        <v/>
      </c>
      <c r="M537" s="88" t="str">
        <f t="shared" si="113"/>
        <v/>
      </c>
      <c r="N537" s="88" t="str">
        <f t="shared" si="117"/>
        <v/>
      </c>
      <c r="O537" s="88" t="str">
        <f t="shared" si="114"/>
        <v/>
      </c>
      <c r="P537" s="88" t="str">
        <f t="shared" si="118"/>
        <v/>
      </c>
      <c r="Q537" s="88" t="str">
        <f t="shared" si="119"/>
        <v/>
      </c>
      <c r="R537" s="88" t="str">
        <f t="shared" si="115"/>
        <v/>
      </c>
      <c r="S537" s="88" t="str">
        <f t="shared" si="116"/>
        <v/>
      </c>
    </row>
    <row r="538" spans="1:19" ht="23.25" x14ac:dyDescent="0.5">
      <c r="A538" s="32">
        <v>535</v>
      </c>
      <c r="B538" s="132"/>
      <c r="C538" s="132"/>
      <c r="G538" s="90">
        <f t="shared" si="107"/>
        <v>0</v>
      </c>
      <c r="H538" s="88" t="str">
        <f t="shared" si="108"/>
        <v/>
      </c>
      <c r="I538" s="88" t="str">
        <f t="shared" si="109"/>
        <v/>
      </c>
      <c r="J538" s="88" t="str">
        <f t="shared" si="110"/>
        <v/>
      </c>
      <c r="K538" s="88" t="str">
        <f t="shared" si="111"/>
        <v/>
      </c>
      <c r="L538" s="88" t="str">
        <f t="shared" si="112"/>
        <v/>
      </c>
      <c r="M538" s="88" t="str">
        <f t="shared" si="113"/>
        <v/>
      </c>
      <c r="N538" s="88" t="str">
        <f t="shared" si="117"/>
        <v/>
      </c>
      <c r="O538" s="88" t="str">
        <f t="shared" si="114"/>
        <v/>
      </c>
      <c r="P538" s="88" t="str">
        <f t="shared" si="118"/>
        <v/>
      </c>
      <c r="Q538" s="88" t="str">
        <f t="shared" si="119"/>
        <v/>
      </c>
      <c r="R538" s="88" t="str">
        <f t="shared" si="115"/>
        <v/>
      </c>
      <c r="S538" s="88" t="str">
        <f t="shared" si="116"/>
        <v/>
      </c>
    </row>
    <row r="539" spans="1:19" ht="23.25" x14ac:dyDescent="0.5">
      <c r="A539" s="32">
        <v>536</v>
      </c>
      <c r="B539" s="132"/>
      <c r="C539" s="132"/>
      <c r="G539" s="90">
        <f t="shared" si="107"/>
        <v>0</v>
      </c>
      <c r="H539" s="88" t="str">
        <f t="shared" si="108"/>
        <v/>
      </c>
      <c r="I539" s="88" t="str">
        <f t="shared" si="109"/>
        <v/>
      </c>
      <c r="J539" s="88" t="str">
        <f t="shared" si="110"/>
        <v/>
      </c>
      <c r="K539" s="88" t="str">
        <f t="shared" si="111"/>
        <v/>
      </c>
      <c r="L539" s="88" t="str">
        <f t="shared" si="112"/>
        <v/>
      </c>
      <c r="M539" s="88" t="str">
        <f t="shared" si="113"/>
        <v/>
      </c>
      <c r="N539" s="88" t="str">
        <f t="shared" si="117"/>
        <v/>
      </c>
      <c r="O539" s="88" t="str">
        <f t="shared" si="114"/>
        <v/>
      </c>
      <c r="P539" s="88" t="str">
        <f t="shared" si="118"/>
        <v/>
      </c>
      <c r="Q539" s="88" t="str">
        <f t="shared" si="119"/>
        <v/>
      </c>
      <c r="R539" s="88" t="str">
        <f t="shared" si="115"/>
        <v/>
      </c>
      <c r="S539" s="88" t="str">
        <f t="shared" si="116"/>
        <v/>
      </c>
    </row>
    <row r="540" spans="1:19" ht="23.25" x14ac:dyDescent="0.5">
      <c r="A540" s="32">
        <v>537</v>
      </c>
      <c r="B540" s="132"/>
      <c r="C540" s="132"/>
      <c r="G540" s="90">
        <f t="shared" si="107"/>
        <v>0</v>
      </c>
      <c r="H540" s="88" t="str">
        <f t="shared" si="108"/>
        <v/>
      </c>
      <c r="I540" s="88" t="str">
        <f t="shared" si="109"/>
        <v/>
      </c>
      <c r="J540" s="88" t="str">
        <f t="shared" si="110"/>
        <v/>
      </c>
      <c r="K540" s="88" t="str">
        <f t="shared" si="111"/>
        <v/>
      </c>
      <c r="L540" s="88" t="str">
        <f t="shared" si="112"/>
        <v/>
      </c>
      <c r="M540" s="88" t="str">
        <f t="shared" si="113"/>
        <v/>
      </c>
      <c r="N540" s="88" t="str">
        <f t="shared" si="117"/>
        <v/>
      </c>
      <c r="O540" s="88" t="str">
        <f t="shared" si="114"/>
        <v/>
      </c>
      <c r="P540" s="88" t="str">
        <f t="shared" si="118"/>
        <v/>
      </c>
      <c r="Q540" s="88" t="str">
        <f t="shared" si="119"/>
        <v/>
      </c>
      <c r="R540" s="88" t="str">
        <f t="shared" si="115"/>
        <v/>
      </c>
      <c r="S540" s="88" t="str">
        <f t="shared" si="116"/>
        <v/>
      </c>
    </row>
    <row r="541" spans="1:19" ht="23.25" x14ac:dyDescent="0.5">
      <c r="A541" s="32">
        <v>538</v>
      </c>
      <c r="B541" s="132"/>
      <c r="C541" s="132"/>
      <c r="G541" s="90">
        <f t="shared" si="107"/>
        <v>0</v>
      </c>
      <c r="H541" s="88" t="str">
        <f t="shared" si="108"/>
        <v/>
      </c>
      <c r="I541" s="88" t="str">
        <f t="shared" si="109"/>
        <v/>
      </c>
      <c r="J541" s="88" t="str">
        <f t="shared" si="110"/>
        <v/>
      </c>
      <c r="K541" s="88" t="str">
        <f t="shared" si="111"/>
        <v/>
      </c>
      <c r="L541" s="88" t="str">
        <f t="shared" si="112"/>
        <v/>
      </c>
      <c r="M541" s="88" t="str">
        <f t="shared" si="113"/>
        <v/>
      </c>
      <c r="N541" s="88" t="str">
        <f t="shared" si="117"/>
        <v/>
      </c>
      <c r="O541" s="88" t="str">
        <f t="shared" si="114"/>
        <v/>
      </c>
      <c r="P541" s="88" t="str">
        <f t="shared" si="118"/>
        <v/>
      </c>
      <c r="Q541" s="88" t="str">
        <f t="shared" si="119"/>
        <v/>
      </c>
      <c r="R541" s="88" t="str">
        <f t="shared" si="115"/>
        <v/>
      </c>
      <c r="S541" s="88" t="str">
        <f t="shared" si="116"/>
        <v/>
      </c>
    </row>
    <row r="542" spans="1:19" ht="23.25" x14ac:dyDescent="0.5">
      <c r="A542" s="32">
        <v>539</v>
      </c>
      <c r="B542" s="132"/>
      <c r="C542" s="132"/>
      <c r="G542" s="90">
        <f t="shared" si="107"/>
        <v>0</v>
      </c>
      <c r="H542" s="88" t="str">
        <f t="shared" si="108"/>
        <v/>
      </c>
      <c r="I542" s="88" t="str">
        <f t="shared" si="109"/>
        <v/>
      </c>
      <c r="J542" s="88" t="str">
        <f t="shared" si="110"/>
        <v/>
      </c>
      <c r="K542" s="88" t="str">
        <f t="shared" si="111"/>
        <v/>
      </c>
      <c r="L542" s="88" t="str">
        <f t="shared" si="112"/>
        <v/>
      </c>
      <c r="M542" s="88" t="str">
        <f t="shared" si="113"/>
        <v/>
      </c>
      <c r="N542" s="88" t="str">
        <f t="shared" si="117"/>
        <v/>
      </c>
      <c r="O542" s="88" t="str">
        <f t="shared" si="114"/>
        <v/>
      </c>
      <c r="P542" s="88" t="str">
        <f t="shared" si="118"/>
        <v/>
      </c>
      <c r="Q542" s="88" t="str">
        <f t="shared" si="119"/>
        <v/>
      </c>
      <c r="R542" s="88" t="str">
        <f t="shared" si="115"/>
        <v/>
      </c>
      <c r="S542" s="88" t="str">
        <f t="shared" si="116"/>
        <v/>
      </c>
    </row>
    <row r="543" spans="1:19" ht="23.25" x14ac:dyDescent="0.5">
      <c r="A543" s="32">
        <v>540</v>
      </c>
      <c r="B543" s="132"/>
      <c r="C543" s="132"/>
      <c r="G543" s="90">
        <f t="shared" si="107"/>
        <v>0</v>
      </c>
      <c r="H543" s="88" t="str">
        <f t="shared" si="108"/>
        <v/>
      </c>
      <c r="I543" s="88" t="str">
        <f t="shared" si="109"/>
        <v/>
      </c>
      <c r="J543" s="88" t="str">
        <f t="shared" si="110"/>
        <v/>
      </c>
      <c r="K543" s="88" t="str">
        <f t="shared" si="111"/>
        <v/>
      </c>
      <c r="L543" s="88" t="str">
        <f t="shared" si="112"/>
        <v/>
      </c>
      <c r="M543" s="88" t="str">
        <f t="shared" si="113"/>
        <v/>
      </c>
      <c r="N543" s="88" t="str">
        <f t="shared" si="117"/>
        <v/>
      </c>
      <c r="O543" s="88" t="str">
        <f t="shared" si="114"/>
        <v/>
      </c>
      <c r="P543" s="88" t="str">
        <f t="shared" si="118"/>
        <v/>
      </c>
      <c r="Q543" s="88" t="str">
        <f t="shared" si="119"/>
        <v/>
      </c>
      <c r="R543" s="88" t="str">
        <f t="shared" si="115"/>
        <v/>
      </c>
      <c r="S543" s="88" t="str">
        <f t="shared" si="116"/>
        <v/>
      </c>
    </row>
    <row r="544" spans="1:19" ht="23.25" x14ac:dyDescent="0.5">
      <c r="A544" s="32">
        <v>541</v>
      </c>
      <c r="B544" s="132"/>
      <c r="C544" s="132"/>
      <c r="G544" s="90">
        <f t="shared" si="107"/>
        <v>0</v>
      </c>
      <c r="H544" s="88" t="str">
        <f t="shared" si="108"/>
        <v/>
      </c>
      <c r="I544" s="88" t="str">
        <f t="shared" si="109"/>
        <v/>
      </c>
      <c r="J544" s="88" t="str">
        <f t="shared" si="110"/>
        <v/>
      </c>
      <c r="K544" s="88" t="str">
        <f t="shared" si="111"/>
        <v/>
      </c>
      <c r="L544" s="88" t="str">
        <f t="shared" si="112"/>
        <v/>
      </c>
      <c r="M544" s="88" t="str">
        <f t="shared" si="113"/>
        <v/>
      </c>
      <c r="N544" s="88" t="str">
        <f t="shared" si="117"/>
        <v/>
      </c>
      <c r="O544" s="88" t="str">
        <f t="shared" si="114"/>
        <v/>
      </c>
      <c r="P544" s="88" t="str">
        <f t="shared" si="118"/>
        <v/>
      </c>
      <c r="Q544" s="88" t="str">
        <f t="shared" si="119"/>
        <v/>
      </c>
      <c r="R544" s="88" t="str">
        <f t="shared" si="115"/>
        <v/>
      </c>
      <c r="S544" s="88" t="str">
        <f t="shared" si="116"/>
        <v/>
      </c>
    </row>
    <row r="545" spans="1:19" ht="23.25" x14ac:dyDescent="0.5">
      <c r="A545" s="32">
        <v>542</v>
      </c>
      <c r="B545" s="132"/>
      <c r="C545" s="132"/>
      <c r="G545" s="90">
        <f t="shared" si="107"/>
        <v>0</v>
      </c>
      <c r="H545" s="88" t="str">
        <f t="shared" si="108"/>
        <v/>
      </c>
      <c r="I545" s="88" t="str">
        <f t="shared" si="109"/>
        <v/>
      </c>
      <c r="J545" s="88" t="str">
        <f t="shared" si="110"/>
        <v/>
      </c>
      <c r="K545" s="88" t="str">
        <f t="shared" si="111"/>
        <v/>
      </c>
      <c r="L545" s="88" t="str">
        <f t="shared" si="112"/>
        <v/>
      </c>
      <c r="M545" s="88" t="str">
        <f t="shared" si="113"/>
        <v/>
      </c>
      <c r="N545" s="88" t="str">
        <f t="shared" si="117"/>
        <v/>
      </c>
      <c r="O545" s="88" t="str">
        <f t="shared" si="114"/>
        <v/>
      </c>
      <c r="P545" s="88" t="str">
        <f t="shared" si="118"/>
        <v/>
      </c>
      <c r="Q545" s="88" t="str">
        <f t="shared" si="119"/>
        <v/>
      </c>
      <c r="R545" s="88" t="str">
        <f t="shared" si="115"/>
        <v/>
      </c>
      <c r="S545" s="88" t="str">
        <f t="shared" si="116"/>
        <v/>
      </c>
    </row>
    <row r="546" spans="1:19" ht="23.25" x14ac:dyDescent="0.5">
      <c r="A546" s="32">
        <v>543</v>
      </c>
      <c r="B546" s="132"/>
      <c r="C546" s="132"/>
      <c r="G546" s="90">
        <f t="shared" si="107"/>
        <v>0</v>
      </c>
      <c r="H546" s="88" t="str">
        <f t="shared" si="108"/>
        <v/>
      </c>
      <c r="I546" s="88" t="str">
        <f t="shared" si="109"/>
        <v/>
      </c>
      <c r="J546" s="88" t="str">
        <f t="shared" si="110"/>
        <v/>
      </c>
      <c r="K546" s="88" t="str">
        <f t="shared" si="111"/>
        <v/>
      </c>
      <c r="L546" s="88" t="str">
        <f t="shared" si="112"/>
        <v/>
      </c>
      <c r="M546" s="88" t="str">
        <f t="shared" si="113"/>
        <v/>
      </c>
      <c r="N546" s="88" t="str">
        <f t="shared" si="117"/>
        <v/>
      </c>
      <c r="O546" s="88" t="str">
        <f t="shared" si="114"/>
        <v/>
      </c>
      <c r="P546" s="88" t="str">
        <f t="shared" si="118"/>
        <v/>
      </c>
      <c r="Q546" s="88" t="str">
        <f t="shared" si="119"/>
        <v/>
      </c>
      <c r="R546" s="88" t="str">
        <f t="shared" si="115"/>
        <v/>
      </c>
      <c r="S546" s="88" t="str">
        <f t="shared" si="116"/>
        <v/>
      </c>
    </row>
    <row r="547" spans="1:19" ht="23.25" x14ac:dyDescent="0.5">
      <c r="A547" s="32">
        <v>544</v>
      </c>
      <c r="B547" s="132"/>
      <c r="C547" s="132"/>
      <c r="G547" s="90">
        <f t="shared" si="107"/>
        <v>0</v>
      </c>
      <c r="H547" s="88" t="str">
        <f t="shared" si="108"/>
        <v/>
      </c>
      <c r="I547" s="88" t="str">
        <f t="shared" si="109"/>
        <v/>
      </c>
      <c r="J547" s="88" t="str">
        <f t="shared" si="110"/>
        <v/>
      </c>
      <c r="K547" s="88" t="str">
        <f t="shared" si="111"/>
        <v/>
      </c>
      <c r="L547" s="88" t="str">
        <f t="shared" si="112"/>
        <v/>
      </c>
      <c r="M547" s="88" t="str">
        <f t="shared" si="113"/>
        <v/>
      </c>
      <c r="N547" s="88" t="str">
        <f t="shared" si="117"/>
        <v/>
      </c>
      <c r="O547" s="88" t="str">
        <f t="shared" si="114"/>
        <v/>
      </c>
      <c r="P547" s="88" t="str">
        <f t="shared" si="118"/>
        <v/>
      </c>
      <c r="Q547" s="88" t="str">
        <f t="shared" si="119"/>
        <v/>
      </c>
      <c r="R547" s="88" t="str">
        <f t="shared" si="115"/>
        <v/>
      </c>
      <c r="S547" s="88" t="str">
        <f t="shared" si="116"/>
        <v/>
      </c>
    </row>
    <row r="548" spans="1:19" ht="23.25" x14ac:dyDescent="0.5">
      <c r="A548" s="32">
        <v>545</v>
      </c>
      <c r="B548" s="132"/>
      <c r="C548" s="132"/>
      <c r="G548" s="90">
        <f t="shared" si="107"/>
        <v>0</v>
      </c>
      <c r="H548" s="88" t="str">
        <f t="shared" si="108"/>
        <v/>
      </c>
      <c r="I548" s="88" t="str">
        <f t="shared" si="109"/>
        <v/>
      </c>
      <c r="J548" s="88" t="str">
        <f t="shared" si="110"/>
        <v/>
      </c>
      <c r="K548" s="88" t="str">
        <f t="shared" si="111"/>
        <v/>
      </c>
      <c r="L548" s="88" t="str">
        <f t="shared" si="112"/>
        <v/>
      </c>
      <c r="M548" s="88" t="str">
        <f t="shared" si="113"/>
        <v/>
      </c>
      <c r="N548" s="88" t="str">
        <f t="shared" si="117"/>
        <v/>
      </c>
      <c r="O548" s="88" t="str">
        <f t="shared" si="114"/>
        <v/>
      </c>
      <c r="P548" s="88" t="str">
        <f t="shared" si="118"/>
        <v/>
      </c>
      <c r="Q548" s="88" t="str">
        <f t="shared" si="119"/>
        <v/>
      </c>
      <c r="R548" s="88" t="str">
        <f t="shared" si="115"/>
        <v/>
      </c>
      <c r="S548" s="88" t="str">
        <f t="shared" si="116"/>
        <v/>
      </c>
    </row>
    <row r="549" spans="1:19" ht="23.25" x14ac:dyDescent="0.5">
      <c r="A549" s="32">
        <v>546</v>
      </c>
      <c r="B549" s="132"/>
      <c r="C549" s="132"/>
      <c r="G549" s="90">
        <f t="shared" si="107"/>
        <v>0</v>
      </c>
      <c r="H549" s="88" t="str">
        <f t="shared" si="108"/>
        <v/>
      </c>
      <c r="I549" s="88" t="str">
        <f t="shared" si="109"/>
        <v/>
      </c>
      <c r="J549" s="88" t="str">
        <f t="shared" si="110"/>
        <v/>
      </c>
      <c r="K549" s="88" t="str">
        <f t="shared" si="111"/>
        <v/>
      </c>
      <c r="L549" s="88" t="str">
        <f t="shared" si="112"/>
        <v/>
      </c>
      <c r="M549" s="88" t="str">
        <f t="shared" si="113"/>
        <v/>
      </c>
      <c r="N549" s="88" t="str">
        <f t="shared" si="117"/>
        <v/>
      </c>
      <c r="O549" s="88" t="str">
        <f t="shared" si="114"/>
        <v/>
      </c>
      <c r="P549" s="88" t="str">
        <f t="shared" si="118"/>
        <v/>
      </c>
      <c r="Q549" s="88" t="str">
        <f t="shared" si="119"/>
        <v/>
      </c>
      <c r="R549" s="88" t="str">
        <f t="shared" si="115"/>
        <v/>
      </c>
      <c r="S549" s="88" t="str">
        <f t="shared" si="116"/>
        <v/>
      </c>
    </row>
    <row r="550" spans="1:19" ht="23.25" x14ac:dyDescent="0.5">
      <c r="A550" s="32">
        <v>547</v>
      </c>
      <c r="B550" s="132"/>
      <c r="C550" s="132"/>
      <c r="G550" s="90">
        <f t="shared" si="107"/>
        <v>0</v>
      </c>
      <c r="H550" s="88" t="str">
        <f t="shared" si="108"/>
        <v/>
      </c>
      <c r="I550" s="88" t="str">
        <f t="shared" si="109"/>
        <v/>
      </c>
      <c r="J550" s="88" t="str">
        <f t="shared" si="110"/>
        <v/>
      </c>
      <c r="K550" s="88" t="str">
        <f t="shared" si="111"/>
        <v/>
      </c>
      <c r="L550" s="88" t="str">
        <f t="shared" si="112"/>
        <v/>
      </c>
      <c r="M550" s="88" t="str">
        <f t="shared" si="113"/>
        <v/>
      </c>
      <c r="N550" s="88" t="str">
        <f t="shared" si="117"/>
        <v/>
      </c>
      <c r="O550" s="88" t="str">
        <f t="shared" si="114"/>
        <v/>
      </c>
      <c r="P550" s="88" t="str">
        <f t="shared" si="118"/>
        <v/>
      </c>
      <c r="Q550" s="88" t="str">
        <f t="shared" si="119"/>
        <v/>
      </c>
      <c r="R550" s="88" t="str">
        <f t="shared" si="115"/>
        <v/>
      </c>
      <c r="S550" s="88" t="str">
        <f t="shared" si="116"/>
        <v/>
      </c>
    </row>
    <row r="551" spans="1:19" ht="23.25" x14ac:dyDescent="0.5">
      <c r="A551" s="32">
        <v>548</v>
      </c>
      <c r="B551" s="132"/>
      <c r="C551" s="132"/>
      <c r="G551" s="90">
        <f t="shared" si="107"/>
        <v>0</v>
      </c>
      <c r="H551" s="88" t="str">
        <f t="shared" si="108"/>
        <v/>
      </c>
      <c r="I551" s="88" t="str">
        <f t="shared" si="109"/>
        <v/>
      </c>
      <c r="J551" s="88" t="str">
        <f t="shared" si="110"/>
        <v/>
      </c>
      <c r="K551" s="88" t="str">
        <f t="shared" si="111"/>
        <v/>
      </c>
      <c r="L551" s="88" t="str">
        <f t="shared" si="112"/>
        <v/>
      </c>
      <c r="M551" s="88" t="str">
        <f t="shared" si="113"/>
        <v/>
      </c>
      <c r="N551" s="88" t="str">
        <f t="shared" si="117"/>
        <v/>
      </c>
      <c r="O551" s="88" t="str">
        <f t="shared" si="114"/>
        <v/>
      </c>
      <c r="P551" s="88" t="str">
        <f t="shared" si="118"/>
        <v/>
      </c>
      <c r="Q551" s="88" t="str">
        <f t="shared" si="119"/>
        <v/>
      </c>
      <c r="R551" s="88" t="str">
        <f t="shared" si="115"/>
        <v/>
      </c>
      <c r="S551" s="88" t="str">
        <f t="shared" si="116"/>
        <v/>
      </c>
    </row>
    <row r="552" spans="1:19" ht="23.25" x14ac:dyDescent="0.5">
      <c r="A552" s="32">
        <v>549</v>
      </c>
      <c r="B552" s="132"/>
      <c r="C552" s="132"/>
      <c r="G552" s="90">
        <f t="shared" si="107"/>
        <v>0</v>
      </c>
      <c r="H552" s="88" t="str">
        <f t="shared" si="108"/>
        <v/>
      </c>
      <c r="I552" s="88" t="str">
        <f t="shared" si="109"/>
        <v/>
      </c>
      <c r="J552" s="88" t="str">
        <f t="shared" si="110"/>
        <v/>
      </c>
      <c r="K552" s="88" t="str">
        <f t="shared" si="111"/>
        <v/>
      </c>
      <c r="L552" s="88" t="str">
        <f t="shared" si="112"/>
        <v/>
      </c>
      <c r="M552" s="88" t="str">
        <f t="shared" si="113"/>
        <v/>
      </c>
      <c r="N552" s="88" t="str">
        <f t="shared" si="117"/>
        <v/>
      </c>
      <c r="O552" s="88" t="str">
        <f t="shared" si="114"/>
        <v/>
      </c>
      <c r="P552" s="88" t="str">
        <f t="shared" si="118"/>
        <v/>
      </c>
      <c r="Q552" s="88" t="str">
        <f t="shared" si="119"/>
        <v/>
      </c>
      <c r="R552" s="88" t="str">
        <f t="shared" si="115"/>
        <v/>
      </c>
      <c r="S552" s="88" t="str">
        <f t="shared" si="116"/>
        <v/>
      </c>
    </row>
    <row r="553" spans="1:19" ht="23.25" x14ac:dyDescent="0.5">
      <c r="A553" s="32">
        <v>550</v>
      </c>
      <c r="B553" s="132"/>
      <c r="C553" s="132"/>
      <c r="G553" s="90">
        <f t="shared" si="107"/>
        <v>0</v>
      </c>
      <c r="H553" s="88" t="str">
        <f t="shared" si="108"/>
        <v/>
      </c>
      <c r="I553" s="88" t="str">
        <f t="shared" si="109"/>
        <v/>
      </c>
      <c r="J553" s="88" t="str">
        <f t="shared" si="110"/>
        <v/>
      </c>
      <c r="K553" s="88" t="str">
        <f t="shared" si="111"/>
        <v/>
      </c>
      <c r="L553" s="88" t="str">
        <f t="shared" si="112"/>
        <v/>
      </c>
      <c r="M553" s="88" t="str">
        <f t="shared" si="113"/>
        <v/>
      </c>
      <c r="N553" s="88" t="str">
        <f t="shared" si="117"/>
        <v/>
      </c>
      <c r="O553" s="88" t="str">
        <f t="shared" si="114"/>
        <v/>
      </c>
      <c r="P553" s="88" t="str">
        <f t="shared" si="118"/>
        <v/>
      </c>
      <c r="Q553" s="88" t="str">
        <f t="shared" si="119"/>
        <v/>
      </c>
      <c r="R553" s="88" t="str">
        <f t="shared" si="115"/>
        <v/>
      </c>
      <c r="S553" s="88" t="str">
        <f t="shared" si="116"/>
        <v/>
      </c>
    </row>
    <row r="554" spans="1:19" ht="23.25" x14ac:dyDescent="0.5">
      <c r="A554" s="32">
        <v>551</v>
      </c>
      <c r="B554" s="132"/>
      <c r="C554" s="132"/>
      <c r="G554" s="90">
        <f t="shared" si="107"/>
        <v>0</v>
      </c>
      <c r="H554" s="88" t="str">
        <f t="shared" si="108"/>
        <v/>
      </c>
      <c r="I554" s="88" t="str">
        <f t="shared" si="109"/>
        <v/>
      </c>
      <c r="J554" s="88" t="str">
        <f t="shared" si="110"/>
        <v/>
      </c>
      <c r="K554" s="88" t="str">
        <f t="shared" si="111"/>
        <v/>
      </c>
      <c r="L554" s="88" t="str">
        <f t="shared" si="112"/>
        <v/>
      </c>
      <c r="M554" s="88" t="str">
        <f t="shared" si="113"/>
        <v/>
      </c>
      <c r="N554" s="88" t="str">
        <f t="shared" si="117"/>
        <v/>
      </c>
      <c r="O554" s="88" t="str">
        <f t="shared" si="114"/>
        <v/>
      </c>
      <c r="P554" s="88" t="str">
        <f t="shared" si="118"/>
        <v/>
      </c>
      <c r="Q554" s="88" t="str">
        <f t="shared" si="119"/>
        <v/>
      </c>
      <c r="R554" s="88" t="str">
        <f t="shared" si="115"/>
        <v/>
      </c>
      <c r="S554" s="88" t="str">
        <f t="shared" si="116"/>
        <v/>
      </c>
    </row>
    <row r="555" spans="1:19" ht="23.25" x14ac:dyDescent="0.5">
      <c r="A555" s="32">
        <v>552</v>
      </c>
      <c r="B555" s="132"/>
      <c r="C555" s="132"/>
      <c r="G555" s="90">
        <f t="shared" si="107"/>
        <v>0</v>
      </c>
      <c r="H555" s="88" t="str">
        <f t="shared" si="108"/>
        <v/>
      </c>
      <c r="I555" s="88" t="str">
        <f t="shared" si="109"/>
        <v/>
      </c>
      <c r="J555" s="88" t="str">
        <f t="shared" si="110"/>
        <v/>
      </c>
      <c r="K555" s="88" t="str">
        <f t="shared" si="111"/>
        <v/>
      </c>
      <c r="L555" s="88" t="str">
        <f t="shared" si="112"/>
        <v/>
      </c>
      <c r="M555" s="88" t="str">
        <f t="shared" si="113"/>
        <v/>
      </c>
      <c r="N555" s="88" t="str">
        <f t="shared" si="117"/>
        <v/>
      </c>
      <c r="O555" s="88" t="str">
        <f t="shared" si="114"/>
        <v/>
      </c>
      <c r="P555" s="88" t="str">
        <f t="shared" si="118"/>
        <v/>
      </c>
      <c r="Q555" s="88" t="str">
        <f t="shared" si="119"/>
        <v/>
      </c>
      <c r="R555" s="88" t="str">
        <f t="shared" si="115"/>
        <v/>
      </c>
      <c r="S555" s="88" t="str">
        <f t="shared" si="116"/>
        <v/>
      </c>
    </row>
    <row r="556" spans="1:19" ht="23.25" x14ac:dyDescent="0.5">
      <c r="A556" s="32">
        <v>553</v>
      </c>
      <c r="B556" s="132"/>
      <c r="C556" s="132"/>
      <c r="G556" s="90">
        <f t="shared" si="107"/>
        <v>0</v>
      </c>
      <c r="H556" s="88" t="str">
        <f t="shared" si="108"/>
        <v/>
      </c>
      <c r="I556" s="88" t="str">
        <f t="shared" si="109"/>
        <v/>
      </c>
      <c r="J556" s="88" t="str">
        <f t="shared" si="110"/>
        <v/>
      </c>
      <c r="K556" s="88" t="str">
        <f t="shared" si="111"/>
        <v/>
      </c>
      <c r="L556" s="88" t="str">
        <f t="shared" si="112"/>
        <v/>
      </c>
      <c r="M556" s="88" t="str">
        <f t="shared" si="113"/>
        <v/>
      </c>
      <c r="N556" s="88" t="str">
        <f t="shared" si="117"/>
        <v/>
      </c>
      <c r="O556" s="88" t="str">
        <f t="shared" si="114"/>
        <v/>
      </c>
      <c r="P556" s="88" t="str">
        <f t="shared" si="118"/>
        <v/>
      </c>
      <c r="Q556" s="88" t="str">
        <f t="shared" si="119"/>
        <v/>
      </c>
      <c r="R556" s="88" t="str">
        <f t="shared" si="115"/>
        <v/>
      </c>
      <c r="S556" s="88" t="str">
        <f t="shared" si="116"/>
        <v/>
      </c>
    </row>
    <row r="557" spans="1:19" ht="23.25" x14ac:dyDescent="0.5">
      <c r="A557" s="32">
        <v>554</v>
      </c>
      <c r="B557" s="132"/>
      <c r="C557" s="132"/>
      <c r="G557" s="90">
        <f t="shared" si="107"/>
        <v>0</v>
      </c>
      <c r="H557" s="88" t="str">
        <f t="shared" si="108"/>
        <v/>
      </c>
      <c r="I557" s="88" t="str">
        <f t="shared" si="109"/>
        <v/>
      </c>
      <c r="J557" s="88" t="str">
        <f t="shared" si="110"/>
        <v/>
      </c>
      <c r="K557" s="88" t="str">
        <f t="shared" si="111"/>
        <v/>
      </c>
      <c r="L557" s="88" t="str">
        <f t="shared" si="112"/>
        <v/>
      </c>
      <c r="M557" s="88" t="str">
        <f t="shared" si="113"/>
        <v/>
      </c>
      <c r="N557" s="88" t="str">
        <f t="shared" si="117"/>
        <v/>
      </c>
      <c r="O557" s="88" t="str">
        <f t="shared" si="114"/>
        <v/>
      </c>
      <c r="P557" s="88" t="str">
        <f t="shared" si="118"/>
        <v/>
      </c>
      <c r="Q557" s="88" t="str">
        <f t="shared" si="119"/>
        <v/>
      </c>
      <c r="R557" s="88" t="str">
        <f t="shared" si="115"/>
        <v/>
      </c>
      <c r="S557" s="88" t="str">
        <f t="shared" si="116"/>
        <v/>
      </c>
    </row>
    <row r="558" spans="1:19" ht="23.25" x14ac:dyDescent="0.5">
      <c r="A558" s="32">
        <v>555</v>
      </c>
      <c r="B558" s="132"/>
      <c r="C558" s="132"/>
      <c r="G558" s="90">
        <f t="shared" si="107"/>
        <v>0</v>
      </c>
      <c r="H558" s="88" t="str">
        <f t="shared" si="108"/>
        <v/>
      </c>
      <c r="I558" s="88" t="str">
        <f t="shared" si="109"/>
        <v/>
      </c>
      <c r="J558" s="88" t="str">
        <f t="shared" si="110"/>
        <v/>
      </c>
      <c r="K558" s="88" t="str">
        <f t="shared" si="111"/>
        <v/>
      </c>
      <c r="L558" s="88" t="str">
        <f t="shared" si="112"/>
        <v/>
      </c>
      <c r="M558" s="88" t="str">
        <f t="shared" si="113"/>
        <v/>
      </c>
      <c r="N558" s="88" t="str">
        <f t="shared" si="117"/>
        <v/>
      </c>
      <c r="O558" s="88" t="str">
        <f t="shared" si="114"/>
        <v/>
      </c>
      <c r="P558" s="88" t="str">
        <f t="shared" si="118"/>
        <v/>
      </c>
      <c r="Q558" s="88" t="str">
        <f t="shared" si="119"/>
        <v/>
      </c>
      <c r="R558" s="88" t="str">
        <f t="shared" si="115"/>
        <v/>
      </c>
      <c r="S558" s="88" t="str">
        <f t="shared" si="116"/>
        <v/>
      </c>
    </row>
    <row r="559" spans="1:19" ht="23.25" x14ac:dyDescent="0.5">
      <c r="A559" s="32">
        <v>556</v>
      </c>
      <c r="B559" s="132"/>
      <c r="C559" s="132"/>
      <c r="G559" s="90">
        <f t="shared" si="107"/>
        <v>0</v>
      </c>
      <c r="H559" s="88" t="str">
        <f t="shared" si="108"/>
        <v/>
      </c>
      <c r="I559" s="88" t="str">
        <f t="shared" si="109"/>
        <v/>
      </c>
      <c r="J559" s="88" t="str">
        <f t="shared" si="110"/>
        <v/>
      </c>
      <c r="K559" s="88" t="str">
        <f t="shared" si="111"/>
        <v/>
      </c>
      <c r="L559" s="88" t="str">
        <f t="shared" si="112"/>
        <v/>
      </c>
      <c r="M559" s="88" t="str">
        <f t="shared" si="113"/>
        <v/>
      </c>
      <c r="N559" s="88" t="str">
        <f t="shared" si="117"/>
        <v/>
      </c>
      <c r="O559" s="88" t="str">
        <f t="shared" si="114"/>
        <v/>
      </c>
      <c r="P559" s="88" t="str">
        <f t="shared" si="118"/>
        <v/>
      </c>
      <c r="Q559" s="88" t="str">
        <f t="shared" si="119"/>
        <v/>
      </c>
      <c r="R559" s="88" t="str">
        <f t="shared" si="115"/>
        <v/>
      </c>
      <c r="S559" s="88" t="str">
        <f t="shared" si="116"/>
        <v/>
      </c>
    </row>
    <row r="560" spans="1:19" ht="23.25" x14ac:dyDescent="0.5">
      <c r="A560" s="32">
        <v>557</v>
      </c>
      <c r="B560" s="132"/>
      <c r="C560" s="132"/>
      <c r="G560" s="90">
        <f t="shared" si="107"/>
        <v>0</v>
      </c>
      <c r="H560" s="88" t="str">
        <f t="shared" si="108"/>
        <v/>
      </c>
      <c r="I560" s="88" t="str">
        <f t="shared" si="109"/>
        <v/>
      </c>
      <c r="J560" s="88" t="str">
        <f t="shared" si="110"/>
        <v/>
      </c>
      <c r="K560" s="88" t="str">
        <f t="shared" si="111"/>
        <v/>
      </c>
      <c r="L560" s="88" t="str">
        <f t="shared" si="112"/>
        <v/>
      </c>
      <c r="M560" s="88" t="str">
        <f t="shared" si="113"/>
        <v/>
      </c>
      <c r="N560" s="88" t="str">
        <f t="shared" si="117"/>
        <v/>
      </c>
      <c r="O560" s="88" t="str">
        <f t="shared" si="114"/>
        <v/>
      </c>
      <c r="P560" s="88" t="str">
        <f t="shared" si="118"/>
        <v/>
      </c>
      <c r="Q560" s="88" t="str">
        <f t="shared" si="119"/>
        <v/>
      </c>
      <c r="R560" s="88" t="str">
        <f t="shared" si="115"/>
        <v/>
      </c>
      <c r="S560" s="88" t="str">
        <f t="shared" si="116"/>
        <v/>
      </c>
    </row>
    <row r="561" spans="1:19" ht="23.25" x14ac:dyDescent="0.5">
      <c r="A561" s="32">
        <v>558</v>
      </c>
      <c r="B561" s="132"/>
      <c r="C561" s="132"/>
      <c r="G561" s="90">
        <f t="shared" si="107"/>
        <v>0</v>
      </c>
      <c r="H561" s="88" t="str">
        <f t="shared" si="108"/>
        <v/>
      </c>
      <c r="I561" s="88" t="str">
        <f t="shared" si="109"/>
        <v/>
      </c>
      <c r="J561" s="88" t="str">
        <f t="shared" si="110"/>
        <v/>
      </c>
      <c r="K561" s="88" t="str">
        <f t="shared" si="111"/>
        <v/>
      </c>
      <c r="L561" s="88" t="str">
        <f t="shared" si="112"/>
        <v/>
      </c>
      <c r="M561" s="88" t="str">
        <f t="shared" si="113"/>
        <v/>
      </c>
      <c r="N561" s="88" t="str">
        <f t="shared" si="117"/>
        <v/>
      </c>
      <c r="O561" s="88" t="str">
        <f t="shared" si="114"/>
        <v/>
      </c>
      <c r="P561" s="88" t="str">
        <f t="shared" si="118"/>
        <v/>
      </c>
      <c r="Q561" s="88" t="str">
        <f t="shared" si="119"/>
        <v/>
      </c>
      <c r="R561" s="88" t="str">
        <f t="shared" si="115"/>
        <v/>
      </c>
      <c r="S561" s="88" t="str">
        <f t="shared" si="116"/>
        <v/>
      </c>
    </row>
    <row r="562" spans="1:19" ht="23.25" x14ac:dyDescent="0.5">
      <c r="A562" s="32">
        <v>559</v>
      </c>
      <c r="B562" s="132"/>
      <c r="C562" s="132"/>
      <c r="G562" s="90">
        <f t="shared" si="107"/>
        <v>0</v>
      </c>
      <c r="H562" s="88" t="str">
        <f t="shared" si="108"/>
        <v/>
      </c>
      <c r="I562" s="88" t="str">
        <f t="shared" si="109"/>
        <v/>
      </c>
      <c r="J562" s="88" t="str">
        <f t="shared" si="110"/>
        <v/>
      </c>
      <c r="K562" s="88" t="str">
        <f t="shared" si="111"/>
        <v/>
      </c>
      <c r="L562" s="88" t="str">
        <f t="shared" si="112"/>
        <v/>
      </c>
      <c r="M562" s="88" t="str">
        <f t="shared" si="113"/>
        <v/>
      </c>
      <c r="N562" s="88" t="str">
        <f t="shared" si="117"/>
        <v/>
      </c>
      <c r="O562" s="88" t="str">
        <f t="shared" si="114"/>
        <v/>
      </c>
      <c r="P562" s="88" t="str">
        <f t="shared" si="118"/>
        <v/>
      </c>
      <c r="Q562" s="88" t="str">
        <f t="shared" si="119"/>
        <v/>
      </c>
      <c r="R562" s="88" t="str">
        <f t="shared" si="115"/>
        <v/>
      </c>
      <c r="S562" s="88" t="str">
        <f t="shared" si="116"/>
        <v/>
      </c>
    </row>
    <row r="563" spans="1:19" ht="23.25" x14ac:dyDescent="0.5">
      <c r="A563" s="32">
        <v>560</v>
      </c>
      <c r="B563" s="132"/>
      <c r="C563" s="132"/>
      <c r="G563" s="90">
        <f t="shared" si="107"/>
        <v>0</v>
      </c>
      <c r="H563" s="88" t="str">
        <f t="shared" si="108"/>
        <v/>
      </c>
      <c r="I563" s="88" t="str">
        <f t="shared" si="109"/>
        <v/>
      </c>
      <c r="J563" s="88" t="str">
        <f t="shared" si="110"/>
        <v/>
      </c>
      <c r="K563" s="88" t="str">
        <f t="shared" si="111"/>
        <v/>
      </c>
      <c r="L563" s="88" t="str">
        <f t="shared" si="112"/>
        <v/>
      </c>
      <c r="M563" s="88" t="str">
        <f t="shared" si="113"/>
        <v/>
      </c>
      <c r="N563" s="88" t="str">
        <f t="shared" si="117"/>
        <v/>
      </c>
      <c r="O563" s="88" t="str">
        <f t="shared" si="114"/>
        <v/>
      </c>
      <c r="P563" s="88" t="str">
        <f t="shared" si="118"/>
        <v/>
      </c>
      <c r="Q563" s="88" t="str">
        <f t="shared" si="119"/>
        <v/>
      </c>
      <c r="R563" s="88" t="str">
        <f t="shared" si="115"/>
        <v/>
      </c>
      <c r="S563" s="88" t="str">
        <f t="shared" si="116"/>
        <v/>
      </c>
    </row>
    <row r="564" spans="1:19" ht="23.25" x14ac:dyDescent="0.5">
      <c r="A564" s="32">
        <v>561</v>
      </c>
      <c r="B564" s="132"/>
      <c r="C564" s="132"/>
      <c r="G564" s="90">
        <f t="shared" si="107"/>
        <v>0</v>
      </c>
      <c r="H564" s="88" t="str">
        <f t="shared" si="108"/>
        <v/>
      </c>
      <c r="I564" s="88" t="str">
        <f t="shared" si="109"/>
        <v/>
      </c>
      <c r="J564" s="88" t="str">
        <f t="shared" si="110"/>
        <v/>
      </c>
      <c r="K564" s="88" t="str">
        <f t="shared" si="111"/>
        <v/>
      </c>
      <c r="L564" s="88" t="str">
        <f t="shared" si="112"/>
        <v/>
      </c>
      <c r="M564" s="88" t="str">
        <f t="shared" si="113"/>
        <v/>
      </c>
      <c r="N564" s="88" t="str">
        <f t="shared" si="117"/>
        <v/>
      </c>
      <c r="O564" s="88" t="str">
        <f t="shared" si="114"/>
        <v/>
      </c>
      <c r="P564" s="88" t="str">
        <f t="shared" si="118"/>
        <v/>
      </c>
      <c r="Q564" s="88" t="str">
        <f t="shared" si="119"/>
        <v/>
      </c>
      <c r="R564" s="88" t="str">
        <f t="shared" si="115"/>
        <v/>
      </c>
      <c r="S564" s="88" t="str">
        <f t="shared" si="116"/>
        <v/>
      </c>
    </row>
    <row r="565" spans="1:19" ht="23.25" x14ac:dyDescent="0.5">
      <c r="A565" s="32">
        <v>562</v>
      </c>
      <c r="B565" s="132"/>
      <c r="C565" s="132"/>
      <c r="G565" s="90">
        <f t="shared" si="107"/>
        <v>0</v>
      </c>
      <c r="H565" s="88" t="str">
        <f t="shared" si="108"/>
        <v/>
      </c>
      <c r="I565" s="88" t="str">
        <f t="shared" si="109"/>
        <v/>
      </c>
      <c r="J565" s="88" t="str">
        <f t="shared" si="110"/>
        <v/>
      </c>
      <c r="K565" s="88" t="str">
        <f t="shared" si="111"/>
        <v/>
      </c>
      <c r="L565" s="88" t="str">
        <f t="shared" si="112"/>
        <v/>
      </c>
      <c r="M565" s="88" t="str">
        <f t="shared" si="113"/>
        <v/>
      </c>
      <c r="N565" s="88" t="str">
        <f t="shared" si="117"/>
        <v/>
      </c>
      <c r="O565" s="88" t="str">
        <f t="shared" si="114"/>
        <v/>
      </c>
      <c r="P565" s="88" t="str">
        <f t="shared" si="118"/>
        <v/>
      </c>
      <c r="Q565" s="88" t="str">
        <f t="shared" si="119"/>
        <v/>
      </c>
      <c r="R565" s="88" t="str">
        <f t="shared" si="115"/>
        <v/>
      </c>
      <c r="S565" s="88" t="str">
        <f t="shared" si="116"/>
        <v/>
      </c>
    </row>
    <row r="566" spans="1:19" ht="23.25" x14ac:dyDescent="0.5">
      <c r="A566" s="32">
        <v>563</v>
      </c>
      <c r="B566" s="132"/>
      <c r="C566" s="132"/>
      <c r="G566" s="90">
        <f t="shared" si="107"/>
        <v>0</v>
      </c>
      <c r="H566" s="88" t="str">
        <f t="shared" si="108"/>
        <v/>
      </c>
      <c r="I566" s="88" t="str">
        <f t="shared" si="109"/>
        <v/>
      </c>
      <c r="J566" s="88" t="str">
        <f t="shared" si="110"/>
        <v/>
      </c>
      <c r="K566" s="88" t="str">
        <f t="shared" si="111"/>
        <v/>
      </c>
      <c r="L566" s="88" t="str">
        <f t="shared" si="112"/>
        <v/>
      </c>
      <c r="M566" s="88" t="str">
        <f t="shared" si="113"/>
        <v/>
      </c>
      <c r="N566" s="88" t="str">
        <f t="shared" si="117"/>
        <v/>
      </c>
      <c r="O566" s="88" t="str">
        <f t="shared" si="114"/>
        <v/>
      </c>
      <c r="P566" s="88" t="str">
        <f t="shared" si="118"/>
        <v/>
      </c>
      <c r="Q566" s="88" t="str">
        <f t="shared" si="119"/>
        <v/>
      </c>
      <c r="R566" s="88" t="str">
        <f t="shared" si="115"/>
        <v/>
      </c>
      <c r="S566" s="88" t="str">
        <f t="shared" si="116"/>
        <v/>
      </c>
    </row>
    <row r="567" spans="1:19" ht="23.25" x14ac:dyDescent="0.5">
      <c r="A567" s="32">
        <v>564</v>
      </c>
      <c r="B567" s="132"/>
      <c r="C567" s="132"/>
      <c r="G567" s="90">
        <f t="shared" si="107"/>
        <v>0</v>
      </c>
      <c r="H567" s="88" t="str">
        <f t="shared" si="108"/>
        <v/>
      </c>
      <c r="I567" s="88" t="str">
        <f t="shared" si="109"/>
        <v/>
      </c>
      <c r="J567" s="88" t="str">
        <f t="shared" si="110"/>
        <v/>
      </c>
      <c r="K567" s="88" t="str">
        <f t="shared" si="111"/>
        <v/>
      </c>
      <c r="L567" s="88" t="str">
        <f t="shared" si="112"/>
        <v/>
      </c>
      <c r="M567" s="88" t="str">
        <f t="shared" si="113"/>
        <v/>
      </c>
      <c r="N567" s="88" t="str">
        <f t="shared" si="117"/>
        <v/>
      </c>
      <c r="O567" s="88" t="str">
        <f t="shared" si="114"/>
        <v/>
      </c>
      <c r="P567" s="88" t="str">
        <f t="shared" si="118"/>
        <v/>
      </c>
      <c r="Q567" s="88" t="str">
        <f t="shared" si="119"/>
        <v/>
      </c>
      <c r="R567" s="88" t="str">
        <f t="shared" si="115"/>
        <v/>
      </c>
      <c r="S567" s="88" t="str">
        <f t="shared" si="116"/>
        <v/>
      </c>
    </row>
    <row r="568" spans="1:19" ht="23.25" x14ac:dyDescent="0.5">
      <c r="A568" s="32">
        <v>565</v>
      </c>
      <c r="B568" s="132"/>
      <c r="C568" s="132"/>
      <c r="G568" s="90">
        <f t="shared" si="107"/>
        <v>0</v>
      </c>
      <c r="H568" s="88" t="str">
        <f t="shared" si="108"/>
        <v/>
      </c>
      <c r="I568" s="88" t="str">
        <f t="shared" si="109"/>
        <v/>
      </c>
      <c r="J568" s="88" t="str">
        <f t="shared" si="110"/>
        <v/>
      </c>
      <c r="K568" s="88" t="str">
        <f t="shared" si="111"/>
        <v/>
      </c>
      <c r="L568" s="88" t="str">
        <f t="shared" si="112"/>
        <v/>
      </c>
      <c r="M568" s="88" t="str">
        <f t="shared" si="113"/>
        <v/>
      </c>
      <c r="N568" s="88" t="str">
        <f t="shared" si="117"/>
        <v/>
      </c>
      <c r="O568" s="88" t="str">
        <f t="shared" si="114"/>
        <v/>
      </c>
      <c r="P568" s="88" t="str">
        <f t="shared" si="118"/>
        <v/>
      </c>
      <c r="Q568" s="88" t="str">
        <f t="shared" si="119"/>
        <v/>
      </c>
      <c r="R568" s="88" t="str">
        <f t="shared" si="115"/>
        <v/>
      </c>
      <c r="S568" s="88" t="str">
        <f t="shared" si="116"/>
        <v/>
      </c>
    </row>
    <row r="569" spans="1:19" ht="23.25" x14ac:dyDescent="0.5">
      <c r="A569" s="32">
        <v>566</v>
      </c>
      <c r="B569" s="132"/>
      <c r="C569" s="132"/>
      <c r="G569" s="90">
        <f t="shared" si="107"/>
        <v>0</v>
      </c>
      <c r="H569" s="88" t="str">
        <f t="shared" si="108"/>
        <v/>
      </c>
      <c r="I569" s="88" t="str">
        <f t="shared" si="109"/>
        <v/>
      </c>
      <c r="J569" s="88" t="str">
        <f t="shared" si="110"/>
        <v/>
      </c>
      <c r="K569" s="88" t="str">
        <f t="shared" si="111"/>
        <v/>
      </c>
      <c r="L569" s="88" t="str">
        <f t="shared" si="112"/>
        <v/>
      </c>
      <c r="M569" s="88" t="str">
        <f t="shared" si="113"/>
        <v/>
      </c>
      <c r="N569" s="88" t="str">
        <f t="shared" si="117"/>
        <v/>
      </c>
      <c r="O569" s="88" t="str">
        <f t="shared" si="114"/>
        <v/>
      </c>
      <c r="P569" s="88" t="str">
        <f t="shared" si="118"/>
        <v/>
      </c>
      <c r="Q569" s="88" t="str">
        <f t="shared" si="119"/>
        <v/>
      </c>
      <c r="R569" s="88" t="str">
        <f t="shared" si="115"/>
        <v/>
      </c>
      <c r="S569" s="88" t="str">
        <f t="shared" si="116"/>
        <v/>
      </c>
    </row>
    <row r="570" spans="1:19" ht="23.25" x14ac:dyDescent="0.5">
      <c r="A570" s="32">
        <v>567</v>
      </c>
      <c r="B570" s="132"/>
      <c r="C570" s="132"/>
      <c r="G570" s="90">
        <f t="shared" si="107"/>
        <v>0</v>
      </c>
      <c r="H570" s="88" t="str">
        <f t="shared" si="108"/>
        <v/>
      </c>
      <c r="I570" s="88" t="str">
        <f t="shared" si="109"/>
        <v/>
      </c>
      <c r="J570" s="88" t="str">
        <f t="shared" si="110"/>
        <v/>
      </c>
      <c r="K570" s="88" t="str">
        <f t="shared" si="111"/>
        <v/>
      </c>
      <c r="L570" s="88" t="str">
        <f t="shared" si="112"/>
        <v/>
      </c>
      <c r="M570" s="88" t="str">
        <f t="shared" si="113"/>
        <v/>
      </c>
      <c r="N570" s="88" t="str">
        <f t="shared" si="117"/>
        <v/>
      </c>
      <c r="O570" s="88" t="str">
        <f t="shared" si="114"/>
        <v/>
      </c>
      <c r="P570" s="88" t="str">
        <f t="shared" si="118"/>
        <v/>
      </c>
      <c r="Q570" s="88" t="str">
        <f t="shared" si="119"/>
        <v/>
      </c>
      <c r="R570" s="88" t="str">
        <f t="shared" si="115"/>
        <v/>
      </c>
      <c r="S570" s="88" t="str">
        <f t="shared" si="116"/>
        <v/>
      </c>
    </row>
    <row r="571" spans="1:19" ht="23.25" x14ac:dyDescent="0.5">
      <c r="A571" s="32">
        <v>568</v>
      </c>
      <c r="B571" s="132"/>
      <c r="C571" s="132"/>
      <c r="G571" s="90">
        <f t="shared" si="107"/>
        <v>0</v>
      </c>
      <c r="H571" s="88" t="str">
        <f t="shared" si="108"/>
        <v/>
      </c>
      <c r="I571" s="88" t="str">
        <f t="shared" si="109"/>
        <v/>
      </c>
      <c r="J571" s="88" t="str">
        <f t="shared" si="110"/>
        <v/>
      </c>
      <c r="K571" s="88" t="str">
        <f t="shared" si="111"/>
        <v/>
      </c>
      <c r="L571" s="88" t="str">
        <f t="shared" si="112"/>
        <v/>
      </c>
      <c r="M571" s="88" t="str">
        <f t="shared" si="113"/>
        <v/>
      </c>
      <c r="N571" s="88" t="str">
        <f t="shared" si="117"/>
        <v/>
      </c>
      <c r="O571" s="88" t="str">
        <f t="shared" si="114"/>
        <v/>
      </c>
      <c r="P571" s="88" t="str">
        <f t="shared" si="118"/>
        <v/>
      </c>
      <c r="Q571" s="88" t="str">
        <f t="shared" si="119"/>
        <v/>
      </c>
      <c r="R571" s="88" t="str">
        <f t="shared" si="115"/>
        <v/>
      </c>
      <c r="S571" s="88" t="str">
        <f t="shared" si="116"/>
        <v/>
      </c>
    </row>
    <row r="572" spans="1:19" ht="23.25" x14ac:dyDescent="0.5">
      <c r="A572" s="32">
        <v>569</v>
      </c>
      <c r="B572" s="132"/>
      <c r="C572" s="132"/>
      <c r="G572" s="90">
        <f t="shared" si="107"/>
        <v>0</v>
      </c>
      <c r="H572" s="88" t="str">
        <f t="shared" si="108"/>
        <v/>
      </c>
      <c r="I572" s="88" t="str">
        <f t="shared" si="109"/>
        <v/>
      </c>
      <c r="J572" s="88" t="str">
        <f t="shared" si="110"/>
        <v/>
      </c>
      <c r="K572" s="88" t="str">
        <f t="shared" si="111"/>
        <v/>
      </c>
      <c r="L572" s="88" t="str">
        <f t="shared" si="112"/>
        <v/>
      </c>
      <c r="M572" s="88" t="str">
        <f t="shared" si="113"/>
        <v/>
      </c>
      <c r="N572" s="88" t="str">
        <f t="shared" si="117"/>
        <v/>
      </c>
      <c r="O572" s="88" t="str">
        <f t="shared" si="114"/>
        <v/>
      </c>
      <c r="P572" s="88" t="str">
        <f t="shared" si="118"/>
        <v/>
      </c>
      <c r="Q572" s="88" t="str">
        <f t="shared" si="119"/>
        <v/>
      </c>
      <c r="R572" s="88" t="str">
        <f t="shared" si="115"/>
        <v/>
      </c>
      <c r="S572" s="88" t="str">
        <f t="shared" si="116"/>
        <v/>
      </c>
    </row>
    <row r="573" spans="1:19" ht="23.25" x14ac:dyDescent="0.5">
      <c r="A573" s="32">
        <v>570</v>
      </c>
      <c r="B573" s="132"/>
      <c r="C573" s="132"/>
      <c r="G573" s="90">
        <f t="shared" si="107"/>
        <v>0</v>
      </c>
      <c r="H573" s="88" t="str">
        <f t="shared" si="108"/>
        <v/>
      </c>
      <c r="I573" s="88" t="str">
        <f t="shared" si="109"/>
        <v/>
      </c>
      <c r="J573" s="88" t="str">
        <f t="shared" si="110"/>
        <v/>
      </c>
      <c r="K573" s="88" t="str">
        <f t="shared" si="111"/>
        <v/>
      </c>
      <c r="L573" s="88" t="str">
        <f t="shared" si="112"/>
        <v/>
      </c>
      <c r="M573" s="88" t="str">
        <f t="shared" si="113"/>
        <v/>
      </c>
      <c r="N573" s="88" t="str">
        <f t="shared" si="117"/>
        <v/>
      </c>
      <c r="O573" s="88" t="str">
        <f t="shared" si="114"/>
        <v/>
      </c>
      <c r="P573" s="88" t="str">
        <f t="shared" si="118"/>
        <v/>
      </c>
      <c r="Q573" s="88" t="str">
        <f t="shared" si="119"/>
        <v/>
      </c>
      <c r="R573" s="88" t="str">
        <f t="shared" si="115"/>
        <v/>
      </c>
      <c r="S573" s="88" t="str">
        <f t="shared" si="116"/>
        <v/>
      </c>
    </row>
    <row r="574" spans="1:19" ht="23.25" x14ac:dyDescent="0.5">
      <c r="A574" s="32">
        <v>571</v>
      </c>
      <c r="B574" s="132"/>
      <c r="C574" s="132"/>
      <c r="G574" s="90">
        <f t="shared" si="107"/>
        <v>0</v>
      </c>
      <c r="H574" s="88" t="str">
        <f t="shared" si="108"/>
        <v/>
      </c>
      <c r="I574" s="88" t="str">
        <f t="shared" si="109"/>
        <v/>
      </c>
      <c r="J574" s="88" t="str">
        <f t="shared" si="110"/>
        <v/>
      </c>
      <c r="K574" s="88" t="str">
        <f t="shared" si="111"/>
        <v/>
      </c>
      <c r="L574" s="88" t="str">
        <f t="shared" si="112"/>
        <v/>
      </c>
      <c r="M574" s="88" t="str">
        <f t="shared" si="113"/>
        <v/>
      </c>
      <c r="N574" s="88" t="str">
        <f t="shared" si="117"/>
        <v/>
      </c>
      <c r="O574" s="88" t="str">
        <f t="shared" si="114"/>
        <v/>
      </c>
      <c r="P574" s="88" t="str">
        <f t="shared" si="118"/>
        <v/>
      </c>
      <c r="Q574" s="88" t="str">
        <f t="shared" si="119"/>
        <v/>
      </c>
      <c r="R574" s="88" t="str">
        <f t="shared" si="115"/>
        <v/>
      </c>
      <c r="S574" s="88" t="str">
        <f t="shared" si="116"/>
        <v/>
      </c>
    </row>
    <row r="575" spans="1:19" ht="23.25" x14ac:dyDescent="0.5">
      <c r="A575" s="32">
        <v>572</v>
      </c>
      <c r="B575" s="132"/>
      <c r="C575" s="132"/>
      <c r="G575" s="90">
        <f t="shared" si="107"/>
        <v>0</v>
      </c>
      <c r="H575" s="88" t="str">
        <f t="shared" si="108"/>
        <v/>
      </c>
      <c r="I575" s="88" t="str">
        <f t="shared" si="109"/>
        <v/>
      </c>
      <c r="J575" s="88" t="str">
        <f t="shared" si="110"/>
        <v/>
      </c>
      <c r="K575" s="88" t="str">
        <f t="shared" si="111"/>
        <v/>
      </c>
      <c r="L575" s="88" t="str">
        <f t="shared" si="112"/>
        <v/>
      </c>
      <c r="M575" s="88" t="str">
        <f t="shared" si="113"/>
        <v/>
      </c>
      <c r="N575" s="88" t="str">
        <f t="shared" si="117"/>
        <v/>
      </c>
      <c r="O575" s="88" t="str">
        <f t="shared" si="114"/>
        <v/>
      </c>
      <c r="P575" s="88" t="str">
        <f t="shared" si="118"/>
        <v/>
      </c>
      <c r="Q575" s="88" t="str">
        <f t="shared" si="119"/>
        <v/>
      </c>
      <c r="R575" s="88" t="str">
        <f t="shared" si="115"/>
        <v/>
      </c>
      <c r="S575" s="88" t="str">
        <f t="shared" si="116"/>
        <v/>
      </c>
    </row>
    <row r="576" spans="1:19" ht="23.25" x14ac:dyDescent="0.5">
      <c r="A576" s="32">
        <v>573</v>
      </c>
      <c r="B576" s="132"/>
      <c r="C576" s="132"/>
      <c r="G576" s="90">
        <f t="shared" si="107"/>
        <v>0</v>
      </c>
      <c r="H576" s="88" t="str">
        <f t="shared" si="108"/>
        <v/>
      </c>
      <c r="I576" s="88" t="str">
        <f t="shared" si="109"/>
        <v/>
      </c>
      <c r="J576" s="88" t="str">
        <f t="shared" si="110"/>
        <v/>
      </c>
      <c r="K576" s="88" t="str">
        <f t="shared" si="111"/>
        <v/>
      </c>
      <c r="L576" s="88" t="str">
        <f t="shared" si="112"/>
        <v/>
      </c>
      <c r="M576" s="88" t="str">
        <f t="shared" si="113"/>
        <v/>
      </c>
      <c r="N576" s="88" t="str">
        <f t="shared" si="117"/>
        <v/>
      </c>
      <c r="O576" s="88" t="str">
        <f t="shared" si="114"/>
        <v/>
      </c>
      <c r="P576" s="88" t="str">
        <f t="shared" si="118"/>
        <v/>
      </c>
      <c r="Q576" s="88" t="str">
        <f t="shared" si="119"/>
        <v/>
      </c>
      <c r="R576" s="88" t="str">
        <f t="shared" si="115"/>
        <v/>
      </c>
      <c r="S576" s="88" t="str">
        <f t="shared" si="116"/>
        <v/>
      </c>
    </row>
    <row r="577" spans="1:19" ht="23.25" x14ac:dyDescent="0.5">
      <c r="A577" s="32">
        <v>574</v>
      </c>
      <c r="B577" s="132"/>
      <c r="C577" s="132"/>
      <c r="G577" s="90">
        <f t="shared" si="107"/>
        <v>0</v>
      </c>
      <c r="H577" s="88" t="str">
        <f t="shared" si="108"/>
        <v/>
      </c>
      <c r="I577" s="88" t="str">
        <f t="shared" si="109"/>
        <v/>
      </c>
      <c r="J577" s="88" t="str">
        <f t="shared" si="110"/>
        <v/>
      </c>
      <c r="K577" s="88" t="str">
        <f t="shared" si="111"/>
        <v/>
      </c>
      <c r="L577" s="88" t="str">
        <f t="shared" si="112"/>
        <v/>
      </c>
      <c r="M577" s="88" t="str">
        <f t="shared" si="113"/>
        <v/>
      </c>
      <c r="N577" s="88" t="str">
        <f t="shared" si="117"/>
        <v/>
      </c>
      <c r="O577" s="88" t="str">
        <f t="shared" si="114"/>
        <v/>
      </c>
      <c r="P577" s="88" t="str">
        <f t="shared" si="118"/>
        <v/>
      </c>
      <c r="Q577" s="88" t="str">
        <f t="shared" si="119"/>
        <v/>
      </c>
      <c r="R577" s="88" t="str">
        <f t="shared" si="115"/>
        <v/>
      </c>
      <c r="S577" s="88" t="str">
        <f t="shared" si="116"/>
        <v/>
      </c>
    </row>
    <row r="578" spans="1:19" ht="23.25" x14ac:dyDescent="0.5">
      <c r="A578" s="32">
        <v>575</v>
      </c>
      <c r="B578" s="132"/>
      <c r="C578" s="132"/>
      <c r="G578" s="90">
        <f t="shared" si="107"/>
        <v>0</v>
      </c>
      <c r="H578" s="88" t="str">
        <f t="shared" si="108"/>
        <v/>
      </c>
      <c r="I578" s="88" t="str">
        <f t="shared" si="109"/>
        <v/>
      </c>
      <c r="J578" s="88" t="str">
        <f t="shared" si="110"/>
        <v/>
      </c>
      <c r="K578" s="88" t="str">
        <f t="shared" si="111"/>
        <v/>
      </c>
      <c r="L578" s="88" t="str">
        <f t="shared" si="112"/>
        <v/>
      </c>
      <c r="M578" s="88" t="str">
        <f t="shared" si="113"/>
        <v/>
      </c>
      <c r="N578" s="88" t="str">
        <f t="shared" si="117"/>
        <v/>
      </c>
      <c r="O578" s="88" t="str">
        <f t="shared" si="114"/>
        <v/>
      </c>
      <c r="P578" s="88" t="str">
        <f t="shared" si="118"/>
        <v/>
      </c>
      <c r="Q578" s="88" t="str">
        <f t="shared" si="119"/>
        <v/>
      </c>
      <c r="R578" s="88" t="str">
        <f t="shared" si="115"/>
        <v/>
      </c>
      <c r="S578" s="88" t="str">
        <f t="shared" si="116"/>
        <v/>
      </c>
    </row>
    <row r="579" spans="1:19" ht="23.25" x14ac:dyDescent="0.5">
      <c r="A579" s="32">
        <v>576</v>
      </c>
      <c r="B579" s="132"/>
      <c r="C579" s="132"/>
      <c r="G579" s="90">
        <f t="shared" si="107"/>
        <v>0</v>
      </c>
      <c r="H579" s="88" t="str">
        <f t="shared" si="108"/>
        <v/>
      </c>
      <c r="I579" s="88" t="str">
        <f t="shared" si="109"/>
        <v/>
      </c>
      <c r="J579" s="88" t="str">
        <f t="shared" si="110"/>
        <v/>
      </c>
      <c r="K579" s="88" t="str">
        <f t="shared" si="111"/>
        <v/>
      </c>
      <c r="L579" s="88" t="str">
        <f t="shared" si="112"/>
        <v/>
      </c>
      <c r="M579" s="88" t="str">
        <f t="shared" si="113"/>
        <v/>
      </c>
      <c r="N579" s="88" t="str">
        <f t="shared" si="117"/>
        <v/>
      </c>
      <c r="O579" s="88" t="str">
        <f t="shared" si="114"/>
        <v/>
      </c>
      <c r="P579" s="88" t="str">
        <f t="shared" si="118"/>
        <v/>
      </c>
      <c r="Q579" s="88" t="str">
        <f t="shared" si="119"/>
        <v/>
      </c>
      <c r="R579" s="88" t="str">
        <f t="shared" si="115"/>
        <v/>
      </c>
      <c r="S579" s="88" t="str">
        <f t="shared" si="116"/>
        <v/>
      </c>
    </row>
    <row r="580" spans="1:19" ht="23.25" x14ac:dyDescent="0.5">
      <c r="A580" s="32">
        <v>577</v>
      </c>
      <c r="B580" s="132"/>
      <c r="C580" s="132"/>
      <c r="G580" s="90">
        <f t="shared" ref="G580:G643" si="120">COUNT(B580)</f>
        <v>0</v>
      </c>
      <c r="H580" s="88" t="str">
        <f t="shared" si="108"/>
        <v/>
      </c>
      <c r="I580" s="88" t="str">
        <f t="shared" si="109"/>
        <v/>
      </c>
      <c r="J580" s="88" t="str">
        <f t="shared" si="110"/>
        <v/>
      </c>
      <c r="K580" s="88" t="str">
        <f t="shared" si="111"/>
        <v/>
      </c>
      <c r="L580" s="88" t="str">
        <f t="shared" si="112"/>
        <v/>
      </c>
      <c r="M580" s="88" t="str">
        <f t="shared" si="113"/>
        <v/>
      </c>
      <c r="N580" s="88" t="str">
        <f t="shared" si="117"/>
        <v/>
      </c>
      <c r="O580" s="88" t="str">
        <f t="shared" si="114"/>
        <v/>
      </c>
      <c r="P580" s="88" t="str">
        <f t="shared" si="118"/>
        <v/>
      </c>
      <c r="Q580" s="88" t="str">
        <f t="shared" si="119"/>
        <v/>
      </c>
      <c r="R580" s="88" t="str">
        <f t="shared" si="115"/>
        <v/>
      </c>
      <c r="S580" s="88" t="str">
        <f t="shared" si="116"/>
        <v/>
      </c>
    </row>
    <row r="581" spans="1:19" ht="23.25" x14ac:dyDescent="0.5">
      <c r="A581" s="32">
        <v>578</v>
      </c>
      <c r="B581" s="132"/>
      <c r="C581" s="132"/>
      <c r="G581" s="90">
        <f t="shared" si="120"/>
        <v>0</v>
      </c>
      <c r="H581" s="88" t="str">
        <f t="shared" ref="H581:H644" si="121">IF(G581=0,"",C581*B581)</f>
        <v/>
      </c>
      <c r="I581" s="88" t="str">
        <f t="shared" ref="I581:I644" si="122">IF(G581=0,"",C581^2)</f>
        <v/>
      </c>
      <c r="J581" s="88" t="str">
        <f t="shared" ref="J581:J644" si="123">IF(G581=0,"",B581^2)</f>
        <v/>
      </c>
      <c r="K581" s="88" t="str">
        <f t="shared" ref="K581:K644" si="124">IF(G581=0,"",C581-C$1006)</f>
        <v/>
      </c>
      <c r="L581" s="88" t="str">
        <f t="shared" ref="L581:L644" si="125">IF(G581=0,"",B581-B$1006)</f>
        <v/>
      </c>
      <c r="M581" s="88" t="str">
        <f t="shared" ref="M581:M644" si="126">IF(G581=0,"",K581*L581)</f>
        <v/>
      </c>
      <c r="N581" s="88" t="str">
        <f t="shared" si="117"/>
        <v/>
      </c>
      <c r="O581" s="88" t="str">
        <f t="shared" ref="O581:O644" si="127">IF(G581=0,"",L581^2)</f>
        <v/>
      </c>
      <c r="P581" s="88" t="str">
        <f t="shared" si="118"/>
        <v/>
      </c>
      <c r="Q581" s="88" t="str">
        <f t="shared" si="119"/>
        <v/>
      </c>
      <c r="R581" s="88" t="str">
        <f t="shared" ref="R581:R644" si="128">IF(G581=0,"",Q581^2)</f>
        <v/>
      </c>
      <c r="S581" s="88" t="str">
        <f t="shared" ref="S581:S644" si="129">IF(G581=0,"",(P581-B$1006)^2)</f>
        <v/>
      </c>
    </row>
    <row r="582" spans="1:19" ht="23.25" x14ac:dyDescent="0.5">
      <c r="A582" s="32">
        <v>579</v>
      </c>
      <c r="B582" s="132"/>
      <c r="C582" s="132"/>
      <c r="G582" s="90">
        <f t="shared" si="120"/>
        <v>0</v>
      </c>
      <c r="H582" s="88" t="str">
        <f t="shared" si="121"/>
        <v/>
      </c>
      <c r="I582" s="88" t="str">
        <f t="shared" si="122"/>
        <v/>
      </c>
      <c r="J582" s="88" t="str">
        <f t="shared" si="123"/>
        <v/>
      </c>
      <c r="K582" s="88" t="str">
        <f t="shared" si="124"/>
        <v/>
      </c>
      <c r="L582" s="88" t="str">
        <f t="shared" si="125"/>
        <v/>
      </c>
      <c r="M582" s="88" t="str">
        <f t="shared" si="126"/>
        <v/>
      </c>
      <c r="N582" s="88" t="str">
        <f t="shared" si="117"/>
        <v/>
      </c>
      <c r="O582" s="88" t="str">
        <f t="shared" si="127"/>
        <v/>
      </c>
      <c r="P582" s="88" t="str">
        <f t="shared" si="118"/>
        <v/>
      </c>
      <c r="Q582" s="88" t="str">
        <f t="shared" si="119"/>
        <v/>
      </c>
      <c r="R582" s="88" t="str">
        <f t="shared" si="128"/>
        <v/>
      </c>
      <c r="S582" s="88" t="str">
        <f t="shared" si="129"/>
        <v/>
      </c>
    </row>
    <row r="583" spans="1:19" ht="23.25" x14ac:dyDescent="0.5">
      <c r="A583" s="32">
        <v>580</v>
      </c>
      <c r="B583" s="132"/>
      <c r="C583" s="132"/>
      <c r="G583" s="90">
        <f t="shared" si="120"/>
        <v>0</v>
      </c>
      <c r="H583" s="88" t="str">
        <f t="shared" si="121"/>
        <v/>
      </c>
      <c r="I583" s="88" t="str">
        <f t="shared" si="122"/>
        <v/>
      </c>
      <c r="J583" s="88" t="str">
        <f t="shared" si="123"/>
        <v/>
      </c>
      <c r="K583" s="88" t="str">
        <f t="shared" si="124"/>
        <v/>
      </c>
      <c r="L583" s="88" t="str">
        <f t="shared" si="125"/>
        <v/>
      </c>
      <c r="M583" s="88" t="str">
        <f t="shared" si="126"/>
        <v/>
      </c>
      <c r="N583" s="88" t="str">
        <f t="shared" si="117"/>
        <v/>
      </c>
      <c r="O583" s="88" t="str">
        <f t="shared" si="127"/>
        <v/>
      </c>
      <c r="P583" s="88" t="str">
        <f t="shared" si="118"/>
        <v/>
      </c>
      <c r="Q583" s="88" t="str">
        <f t="shared" si="119"/>
        <v/>
      </c>
      <c r="R583" s="88" t="str">
        <f t="shared" si="128"/>
        <v/>
      </c>
      <c r="S583" s="88" t="str">
        <f t="shared" si="129"/>
        <v/>
      </c>
    </row>
    <row r="584" spans="1:19" ht="23.25" x14ac:dyDescent="0.5">
      <c r="A584" s="32">
        <v>581</v>
      </c>
      <c r="B584" s="132"/>
      <c r="C584" s="132"/>
      <c r="G584" s="90">
        <f t="shared" si="120"/>
        <v>0</v>
      </c>
      <c r="H584" s="88" t="str">
        <f t="shared" si="121"/>
        <v/>
      </c>
      <c r="I584" s="88" t="str">
        <f t="shared" si="122"/>
        <v/>
      </c>
      <c r="J584" s="88" t="str">
        <f t="shared" si="123"/>
        <v/>
      </c>
      <c r="K584" s="88" t="str">
        <f t="shared" si="124"/>
        <v/>
      </c>
      <c r="L584" s="88" t="str">
        <f t="shared" si="125"/>
        <v/>
      </c>
      <c r="M584" s="88" t="str">
        <f t="shared" si="126"/>
        <v/>
      </c>
      <c r="N584" s="88" t="str">
        <f t="shared" si="117"/>
        <v/>
      </c>
      <c r="O584" s="88" t="str">
        <f t="shared" si="127"/>
        <v/>
      </c>
      <c r="P584" s="88" t="str">
        <f t="shared" si="118"/>
        <v/>
      </c>
      <c r="Q584" s="88" t="str">
        <f t="shared" si="119"/>
        <v/>
      </c>
      <c r="R584" s="88" t="str">
        <f t="shared" si="128"/>
        <v/>
      </c>
      <c r="S584" s="88" t="str">
        <f t="shared" si="129"/>
        <v/>
      </c>
    </row>
    <row r="585" spans="1:19" ht="23.25" x14ac:dyDescent="0.5">
      <c r="A585" s="32">
        <v>582</v>
      </c>
      <c r="B585" s="132"/>
      <c r="C585" s="132"/>
      <c r="G585" s="90">
        <f t="shared" si="120"/>
        <v>0</v>
      </c>
      <c r="H585" s="88" t="str">
        <f t="shared" si="121"/>
        <v/>
      </c>
      <c r="I585" s="88" t="str">
        <f t="shared" si="122"/>
        <v/>
      </c>
      <c r="J585" s="88" t="str">
        <f t="shared" si="123"/>
        <v/>
      </c>
      <c r="K585" s="88" t="str">
        <f t="shared" si="124"/>
        <v/>
      </c>
      <c r="L585" s="88" t="str">
        <f t="shared" si="125"/>
        <v/>
      </c>
      <c r="M585" s="88" t="str">
        <f t="shared" si="126"/>
        <v/>
      </c>
      <c r="N585" s="88" t="str">
        <f t="shared" si="117"/>
        <v/>
      </c>
      <c r="O585" s="88" t="str">
        <f t="shared" si="127"/>
        <v/>
      </c>
      <c r="P585" s="88" t="str">
        <f t="shared" si="118"/>
        <v/>
      </c>
      <c r="Q585" s="88" t="str">
        <f t="shared" si="119"/>
        <v/>
      </c>
      <c r="R585" s="88" t="str">
        <f t="shared" si="128"/>
        <v/>
      </c>
      <c r="S585" s="88" t="str">
        <f t="shared" si="129"/>
        <v/>
      </c>
    </row>
    <row r="586" spans="1:19" ht="23.25" x14ac:dyDescent="0.5">
      <c r="A586" s="32">
        <v>583</v>
      </c>
      <c r="B586" s="132"/>
      <c r="C586" s="132"/>
      <c r="G586" s="90">
        <f t="shared" si="120"/>
        <v>0</v>
      </c>
      <c r="H586" s="88" t="str">
        <f t="shared" si="121"/>
        <v/>
      </c>
      <c r="I586" s="88" t="str">
        <f t="shared" si="122"/>
        <v/>
      </c>
      <c r="J586" s="88" t="str">
        <f t="shared" si="123"/>
        <v/>
      </c>
      <c r="K586" s="88" t="str">
        <f t="shared" si="124"/>
        <v/>
      </c>
      <c r="L586" s="88" t="str">
        <f t="shared" si="125"/>
        <v/>
      </c>
      <c r="M586" s="88" t="str">
        <f t="shared" si="126"/>
        <v/>
      </c>
      <c r="N586" s="88" t="str">
        <f t="shared" si="117"/>
        <v/>
      </c>
      <c r="O586" s="88" t="str">
        <f t="shared" si="127"/>
        <v/>
      </c>
      <c r="P586" s="88" t="str">
        <f t="shared" si="118"/>
        <v/>
      </c>
      <c r="Q586" s="88" t="str">
        <f t="shared" si="119"/>
        <v/>
      </c>
      <c r="R586" s="88" t="str">
        <f t="shared" si="128"/>
        <v/>
      </c>
      <c r="S586" s="88" t="str">
        <f t="shared" si="129"/>
        <v/>
      </c>
    </row>
    <row r="587" spans="1:19" ht="23.25" x14ac:dyDescent="0.5">
      <c r="A587" s="32">
        <v>584</v>
      </c>
      <c r="B587" s="132"/>
      <c r="C587" s="132"/>
      <c r="G587" s="90">
        <f t="shared" si="120"/>
        <v>0</v>
      </c>
      <c r="H587" s="88" t="str">
        <f t="shared" si="121"/>
        <v/>
      </c>
      <c r="I587" s="88" t="str">
        <f t="shared" si="122"/>
        <v/>
      </c>
      <c r="J587" s="88" t="str">
        <f t="shared" si="123"/>
        <v/>
      </c>
      <c r="K587" s="88" t="str">
        <f t="shared" si="124"/>
        <v/>
      </c>
      <c r="L587" s="88" t="str">
        <f t="shared" si="125"/>
        <v/>
      </c>
      <c r="M587" s="88" t="str">
        <f t="shared" si="126"/>
        <v/>
      </c>
      <c r="N587" s="88" t="str">
        <f t="shared" si="117"/>
        <v/>
      </c>
      <c r="O587" s="88" t="str">
        <f t="shared" si="127"/>
        <v/>
      </c>
      <c r="P587" s="88" t="str">
        <f t="shared" si="118"/>
        <v/>
      </c>
      <c r="Q587" s="88" t="str">
        <f t="shared" si="119"/>
        <v/>
      </c>
      <c r="R587" s="88" t="str">
        <f t="shared" si="128"/>
        <v/>
      </c>
      <c r="S587" s="88" t="str">
        <f t="shared" si="129"/>
        <v/>
      </c>
    </row>
    <row r="588" spans="1:19" ht="23.25" x14ac:dyDescent="0.5">
      <c r="A588" s="32">
        <v>585</v>
      </c>
      <c r="B588" s="132"/>
      <c r="C588" s="132"/>
      <c r="G588" s="90">
        <f t="shared" si="120"/>
        <v>0</v>
      </c>
      <c r="H588" s="88" t="str">
        <f t="shared" si="121"/>
        <v/>
      </c>
      <c r="I588" s="88" t="str">
        <f t="shared" si="122"/>
        <v/>
      </c>
      <c r="J588" s="88" t="str">
        <f t="shared" si="123"/>
        <v/>
      </c>
      <c r="K588" s="88" t="str">
        <f t="shared" si="124"/>
        <v/>
      </c>
      <c r="L588" s="88" t="str">
        <f t="shared" si="125"/>
        <v/>
      </c>
      <c r="M588" s="88" t="str">
        <f t="shared" si="126"/>
        <v/>
      </c>
      <c r="N588" s="88" t="str">
        <f t="shared" si="117"/>
        <v/>
      </c>
      <c r="O588" s="88" t="str">
        <f t="shared" si="127"/>
        <v/>
      </c>
      <c r="P588" s="88" t="str">
        <f t="shared" si="118"/>
        <v/>
      </c>
      <c r="Q588" s="88" t="str">
        <f t="shared" si="119"/>
        <v/>
      </c>
      <c r="R588" s="88" t="str">
        <f t="shared" si="128"/>
        <v/>
      </c>
      <c r="S588" s="88" t="str">
        <f t="shared" si="129"/>
        <v/>
      </c>
    </row>
    <row r="589" spans="1:19" ht="23.25" x14ac:dyDescent="0.5">
      <c r="A589" s="32">
        <v>586</v>
      </c>
      <c r="B589" s="132"/>
      <c r="C589" s="132"/>
      <c r="G589" s="90">
        <f t="shared" si="120"/>
        <v>0</v>
      </c>
      <c r="H589" s="88" t="str">
        <f t="shared" si="121"/>
        <v/>
      </c>
      <c r="I589" s="88" t="str">
        <f t="shared" si="122"/>
        <v/>
      </c>
      <c r="J589" s="88" t="str">
        <f t="shared" si="123"/>
        <v/>
      </c>
      <c r="K589" s="88" t="str">
        <f t="shared" si="124"/>
        <v/>
      </c>
      <c r="L589" s="88" t="str">
        <f t="shared" si="125"/>
        <v/>
      </c>
      <c r="M589" s="88" t="str">
        <f t="shared" si="126"/>
        <v/>
      </c>
      <c r="N589" s="88" t="str">
        <f t="shared" si="117"/>
        <v/>
      </c>
      <c r="O589" s="88" t="str">
        <f t="shared" si="127"/>
        <v/>
      </c>
      <c r="P589" s="88" t="str">
        <f t="shared" si="118"/>
        <v/>
      </c>
      <c r="Q589" s="88" t="str">
        <f t="shared" si="119"/>
        <v/>
      </c>
      <c r="R589" s="88" t="str">
        <f t="shared" si="128"/>
        <v/>
      </c>
      <c r="S589" s="88" t="str">
        <f t="shared" si="129"/>
        <v/>
      </c>
    </row>
    <row r="590" spans="1:19" ht="23.25" x14ac:dyDescent="0.5">
      <c r="A590" s="32">
        <v>587</v>
      </c>
      <c r="B590" s="132"/>
      <c r="C590" s="132"/>
      <c r="G590" s="90">
        <f t="shared" si="120"/>
        <v>0</v>
      </c>
      <c r="H590" s="88" t="str">
        <f t="shared" si="121"/>
        <v/>
      </c>
      <c r="I590" s="88" t="str">
        <f t="shared" si="122"/>
        <v/>
      </c>
      <c r="J590" s="88" t="str">
        <f t="shared" si="123"/>
        <v/>
      </c>
      <c r="K590" s="88" t="str">
        <f t="shared" si="124"/>
        <v/>
      </c>
      <c r="L590" s="88" t="str">
        <f t="shared" si="125"/>
        <v/>
      </c>
      <c r="M590" s="88" t="str">
        <f t="shared" si="126"/>
        <v/>
      </c>
      <c r="N590" s="88" t="str">
        <f t="shared" ref="N590:N653" si="130">IF(G590=0,"",K590^2)</f>
        <v/>
      </c>
      <c r="O590" s="88" t="str">
        <f t="shared" si="127"/>
        <v/>
      </c>
      <c r="P590" s="88" t="str">
        <f t="shared" ref="P590:P653" si="131">IF(G590=0,"",B$1011+B$1010*C590)</f>
        <v/>
      </c>
      <c r="Q590" s="88" t="str">
        <f t="shared" ref="Q590:Q653" si="132">IF(G590=0,"",B590-P590)</f>
        <v/>
      </c>
      <c r="R590" s="88" t="str">
        <f t="shared" si="128"/>
        <v/>
      </c>
      <c r="S590" s="88" t="str">
        <f t="shared" si="129"/>
        <v/>
      </c>
    </row>
    <row r="591" spans="1:19" ht="23.25" x14ac:dyDescent="0.5">
      <c r="A591" s="32">
        <v>588</v>
      </c>
      <c r="B591" s="132"/>
      <c r="C591" s="132"/>
      <c r="G591" s="90">
        <f t="shared" si="120"/>
        <v>0</v>
      </c>
      <c r="H591" s="88" t="str">
        <f t="shared" si="121"/>
        <v/>
      </c>
      <c r="I591" s="88" t="str">
        <f t="shared" si="122"/>
        <v/>
      </c>
      <c r="J591" s="88" t="str">
        <f t="shared" si="123"/>
        <v/>
      </c>
      <c r="K591" s="88" t="str">
        <f t="shared" si="124"/>
        <v/>
      </c>
      <c r="L591" s="88" t="str">
        <f t="shared" si="125"/>
        <v/>
      </c>
      <c r="M591" s="88" t="str">
        <f t="shared" si="126"/>
        <v/>
      </c>
      <c r="N591" s="88" t="str">
        <f t="shared" si="130"/>
        <v/>
      </c>
      <c r="O591" s="88" t="str">
        <f t="shared" si="127"/>
        <v/>
      </c>
      <c r="P591" s="88" t="str">
        <f t="shared" si="131"/>
        <v/>
      </c>
      <c r="Q591" s="88" t="str">
        <f t="shared" si="132"/>
        <v/>
      </c>
      <c r="R591" s="88" t="str">
        <f t="shared" si="128"/>
        <v/>
      </c>
      <c r="S591" s="88" t="str">
        <f t="shared" si="129"/>
        <v/>
      </c>
    </row>
    <row r="592" spans="1:19" ht="23.25" x14ac:dyDescent="0.5">
      <c r="A592" s="32">
        <v>589</v>
      </c>
      <c r="B592" s="132"/>
      <c r="C592" s="132"/>
      <c r="G592" s="90">
        <f t="shared" si="120"/>
        <v>0</v>
      </c>
      <c r="H592" s="88" t="str">
        <f t="shared" si="121"/>
        <v/>
      </c>
      <c r="I592" s="88" t="str">
        <f t="shared" si="122"/>
        <v/>
      </c>
      <c r="J592" s="88" t="str">
        <f t="shared" si="123"/>
        <v/>
      </c>
      <c r="K592" s="88" t="str">
        <f t="shared" si="124"/>
        <v/>
      </c>
      <c r="L592" s="88" t="str">
        <f t="shared" si="125"/>
        <v/>
      </c>
      <c r="M592" s="88" t="str">
        <f t="shared" si="126"/>
        <v/>
      </c>
      <c r="N592" s="88" t="str">
        <f t="shared" si="130"/>
        <v/>
      </c>
      <c r="O592" s="88" t="str">
        <f t="shared" si="127"/>
        <v/>
      </c>
      <c r="P592" s="88" t="str">
        <f t="shared" si="131"/>
        <v/>
      </c>
      <c r="Q592" s="88" t="str">
        <f t="shared" si="132"/>
        <v/>
      </c>
      <c r="R592" s="88" t="str">
        <f t="shared" si="128"/>
        <v/>
      </c>
      <c r="S592" s="88" t="str">
        <f t="shared" si="129"/>
        <v/>
      </c>
    </row>
    <row r="593" spans="1:19" ht="23.25" x14ac:dyDescent="0.5">
      <c r="A593" s="32">
        <v>590</v>
      </c>
      <c r="B593" s="132"/>
      <c r="C593" s="132"/>
      <c r="G593" s="90">
        <f t="shared" si="120"/>
        <v>0</v>
      </c>
      <c r="H593" s="88" t="str">
        <f t="shared" si="121"/>
        <v/>
      </c>
      <c r="I593" s="88" t="str">
        <f t="shared" si="122"/>
        <v/>
      </c>
      <c r="J593" s="88" t="str">
        <f t="shared" si="123"/>
        <v/>
      </c>
      <c r="K593" s="88" t="str">
        <f t="shared" si="124"/>
        <v/>
      </c>
      <c r="L593" s="88" t="str">
        <f t="shared" si="125"/>
        <v/>
      </c>
      <c r="M593" s="88" t="str">
        <f t="shared" si="126"/>
        <v/>
      </c>
      <c r="N593" s="88" t="str">
        <f t="shared" si="130"/>
        <v/>
      </c>
      <c r="O593" s="88" t="str">
        <f t="shared" si="127"/>
        <v/>
      </c>
      <c r="P593" s="88" t="str">
        <f t="shared" si="131"/>
        <v/>
      </c>
      <c r="Q593" s="88" t="str">
        <f t="shared" si="132"/>
        <v/>
      </c>
      <c r="R593" s="88" t="str">
        <f t="shared" si="128"/>
        <v/>
      </c>
      <c r="S593" s="88" t="str">
        <f t="shared" si="129"/>
        <v/>
      </c>
    </row>
    <row r="594" spans="1:19" ht="23.25" x14ac:dyDescent="0.5">
      <c r="A594" s="32">
        <v>591</v>
      </c>
      <c r="B594" s="132"/>
      <c r="C594" s="132"/>
      <c r="G594" s="90">
        <f t="shared" si="120"/>
        <v>0</v>
      </c>
      <c r="H594" s="88" t="str">
        <f t="shared" si="121"/>
        <v/>
      </c>
      <c r="I594" s="88" t="str">
        <f t="shared" si="122"/>
        <v/>
      </c>
      <c r="J594" s="88" t="str">
        <f t="shared" si="123"/>
        <v/>
      </c>
      <c r="K594" s="88" t="str">
        <f t="shared" si="124"/>
        <v/>
      </c>
      <c r="L594" s="88" t="str">
        <f t="shared" si="125"/>
        <v/>
      </c>
      <c r="M594" s="88" t="str">
        <f t="shared" si="126"/>
        <v/>
      </c>
      <c r="N594" s="88" t="str">
        <f t="shared" si="130"/>
        <v/>
      </c>
      <c r="O594" s="88" t="str">
        <f t="shared" si="127"/>
        <v/>
      </c>
      <c r="P594" s="88" t="str">
        <f t="shared" si="131"/>
        <v/>
      </c>
      <c r="Q594" s="88" t="str">
        <f t="shared" si="132"/>
        <v/>
      </c>
      <c r="R594" s="88" t="str">
        <f t="shared" si="128"/>
        <v/>
      </c>
      <c r="S594" s="88" t="str">
        <f t="shared" si="129"/>
        <v/>
      </c>
    </row>
    <row r="595" spans="1:19" ht="23.25" x14ac:dyDescent="0.5">
      <c r="A595" s="32">
        <v>592</v>
      </c>
      <c r="B595" s="132"/>
      <c r="C595" s="132"/>
      <c r="G595" s="90">
        <f t="shared" si="120"/>
        <v>0</v>
      </c>
      <c r="H595" s="88" t="str">
        <f t="shared" si="121"/>
        <v/>
      </c>
      <c r="I595" s="88" t="str">
        <f t="shared" si="122"/>
        <v/>
      </c>
      <c r="J595" s="88" t="str">
        <f t="shared" si="123"/>
        <v/>
      </c>
      <c r="K595" s="88" t="str">
        <f t="shared" si="124"/>
        <v/>
      </c>
      <c r="L595" s="88" t="str">
        <f t="shared" si="125"/>
        <v/>
      </c>
      <c r="M595" s="88" t="str">
        <f t="shared" si="126"/>
        <v/>
      </c>
      <c r="N595" s="88" t="str">
        <f t="shared" si="130"/>
        <v/>
      </c>
      <c r="O595" s="88" t="str">
        <f t="shared" si="127"/>
        <v/>
      </c>
      <c r="P595" s="88" t="str">
        <f t="shared" si="131"/>
        <v/>
      </c>
      <c r="Q595" s="88" t="str">
        <f t="shared" si="132"/>
        <v/>
      </c>
      <c r="R595" s="88" t="str">
        <f t="shared" si="128"/>
        <v/>
      </c>
      <c r="S595" s="88" t="str">
        <f t="shared" si="129"/>
        <v/>
      </c>
    </row>
    <row r="596" spans="1:19" ht="23.25" x14ac:dyDescent="0.5">
      <c r="A596" s="32">
        <v>593</v>
      </c>
      <c r="B596" s="132"/>
      <c r="C596" s="132"/>
      <c r="G596" s="90">
        <f t="shared" si="120"/>
        <v>0</v>
      </c>
      <c r="H596" s="88" t="str">
        <f t="shared" si="121"/>
        <v/>
      </c>
      <c r="I596" s="88" t="str">
        <f t="shared" si="122"/>
        <v/>
      </c>
      <c r="J596" s="88" t="str">
        <f t="shared" si="123"/>
        <v/>
      </c>
      <c r="K596" s="88" t="str">
        <f t="shared" si="124"/>
        <v/>
      </c>
      <c r="L596" s="88" t="str">
        <f t="shared" si="125"/>
        <v/>
      </c>
      <c r="M596" s="88" t="str">
        <f t="shared" si="126"/>
        <v/>
      </c>
      <c r="N596" s="88" t="str">
        <f t="shared" si="130"/>
        <v/>
      </c>
      <c r="O596" s="88" t="str">
        <f t="shared" si="127"/>
        <v/>
      </c>
      <c r="P596" s="88" t="str">
        <f t="shared" si="131"/>
        <v/>
      </c>
      <c r="Q596" s="88" t="str">
        <f t="shared" si="132"/>
        <v/>
      </c>
      <c r="R596" s="88" t="str">
        <f t="shared" si="128"/>
        <v/>
      </c>
      <c r="S596" s="88" t="str">
        <f t="shared" si="129"/>
        <v/>
      </c>
    </row>
    <row r="597" spans="1:19" ht="23.25" x14ac:dyDescent="0.5">
      <c r="A597" s="32">
        <v>594</v>
      </c>
      <c r="B597" s="132"/>
      <c r="C597" s="132"/>
      <c r="G597" s="90">
        <f t="shared" si="120"/>
        <v>0</v>
      </c>
      <c r="H597" s="88" t="str">
        <f t="shared" si="121"/>
        <v/>
      </c>
      <c r="I597" s="88" t="str">
        <f t="shared" si="122"/>
        <v/>
      </c>
      <c r="J597" s="88" t="str">
        <f t="shared" si="123"/>
        <v/>
      </c>
      <c r="K597" s="88" t="str">
        <f t="shared" si="124"/>
        <v/>
      </c>
      <c r="L597" s="88" t="str">
        <f t="shared" si="125"/>
        <v/>
      </c>
      <c r="M597" s="88" t="str">
        <f t="shared" si="126"/>
        <v/>
      </c>
      <c r="N597" s="88" t="str">
        <f t="shared" si="130"/>
        <v/>
      </c>
      <c r="O597" s="88" t="str">
        <f t="shared" si="127"/>
        <v/>
      </c>
      <c r="P597" s="88" t="str">
        <f t="shared" si="131"/>
        <v/>
      </c>
      <c r="Q597" s="88" t="str">
        <f t="shared" si="132"/>
        <v/>
      </c>
      <c r="R597" s="88" t="str">
        <f t="shared" si="128"/>
        <v/>
      </c>
      <c r="S597" s="88" t="str">
        <f t="shared" si="129"/>
        <v/>
      </c>
    </row>
    <row r="598" spans="1:19" ht="23.25" x14ac:dyDescent="0.5">
      <c r="A598" s="32">
        <v>595</v>
      </c>
      <c r="B598" s="132"/>
      <c r="C598" s="132"/>
      <c r="G598" s="90">
        <f t="shared" si="120"/>
        <v>0</v>
      </c>
      <c r="H598" s="88" t="str">
        <f t="shared" si="121"/>
        <v/>
      </c>
      <c r="I598" s="88" t="str">
        <f t="shared" si="122"/>
        <v/>
      </c>
      <c r="J598" s="88" t="str">
        <f t="shared" si="123"/>
        <v/>
      </c>
      <c r="K598" s="88" t="str">
        <f t="shared" si="124"/>
        <v/>
      </c>
      <c r="L598" s="88" t="str">
        <f t="shared" si="125"/>
        <v/>
      </c>
      <c r="M598" s="88" t="str">
        <f t="shared" si="126"/>
        <v/>
      </c>
      <c r="N598" s="88" t="str">
        <f t="shared" si="130"/>
        <v/>
      </c>
      <c r="O598" s="88" t="str">
        <f t="shared" si="127"/>
        <v/>
      </c>
      <c r="P598" s="88" t="str">
        <f t="shared" si="131"/>
        <v/>
      </c>
      <c r="Q598" s="88" t="str">
        <f t="shared" si="132"/>
        <v/>
      </c>
      <c r="R598" s="88" t="str">
        <f t="shared" si="128"/>
        <v/>
      </c>
      <c r="S598" s="88" t="str">
        <f t="shared" si="129"/>
        <v/>
      </c>
    </row>
    <row r="599" spans="1:19" ht="23.25" x14ac:dyDescent="0.5">
      <c r="A599" s="32">
        <v>596</v>
      </c>
      <c r="B599" s="132"/>
      <c r="C599" s="132"/>
      <c r="G599" s="90">
        <f t="shared" si="120"/>
        <v>0</v>
      </c>
      <c r="H599" s="88" t="str">
        <f t="shared" si="121"/>
        <v/>
      </c>
      <c r="I599" s="88" t="str">
        <f t="shared" si="122"/>
        <v/>
      </c>
      <c r="J599" s="88" t="str">
        <f t="shared" si="123"/>
        <v/>
      </c>
      <c r="K599" s="88" t="str">
        <f t="shared" si="124"/>
        <v/>
      </c>
      <c r="L599" s="88" t="str">
        <f t="shared" si="125"/>
        <v/>
      </c>
      <c r="M599" s="88" t="str">
        <f t="shared" si="126"/>
        <v/>
      </c>
      <c r="N599" s="88" t="str">
        <f t="shared" si="130"/>
        <v/>
      </c>
      <c r="O599" s="88" t="str">
        <f t="shared" si="127"/>
        <v/>
      </c>
      <c r="P599" s="88" t="str">
        <f t="shared" si="131"/>
        <v/>
      </c>
      <c r="Q599" s="88" t="str">
        <f t="shared" si="132"/>
        <v/>
      </c>
      <c r="R599" s="88" t="str">
        <f t="shared" si="128"/>
        <v/>
      </c>
      <c r="S599" s="88" t="str">
        <f t="shared" si="129"/>
        <v/>
      </c>
    </row>
    <row r="600" spans="1:19" ht="23.25" x14ac:dyDescent="0.5">
      <c r="A600" s="32">
        <v>597</v>
      </c>
      <c r="B600" s="132"/>
      <c r="C600" s="132"/>
      <c r="G600" s="90">
        <f t="shared" si="120"/>
        <v>0</v>
      </c>
      <c r="H600" s="88" t="str">
        <f t="shared" si="121"/>
        <v/>
      </c>
      <c r="I600" s="88" t="str">
        <f t="shared" si="122"/>
        <v/>
      </c>
      <c r="J600" s="88" t="str">
        <f t="shared" si="123"/>
        <v/>
      </c>
      <c r="K600" s="88" t="str">
        <f t="shared" si="124"/>
        <v/>
      </c>
      <c r="L600" s="88" t="str">
        <f t="shared" si="125"/>
        <v/>
      </c>
      <c r="M600" s="88" t="str">
        <f t="shared" si="126"/>
        <v/>
      </c>
      <c r="N600" s="88" t="str">
        <f t="shared" si="130"/>
        <v/>
      </c>
      <c r="O600" s="88" t="str">
        <f t="shared" si="127"/>
        <v/>
      </c>
      <c r="P600" s="88" t="str">
        <f t="shared" si="131"/>
        <v/>
      </c>
      <c r="Q600" s="88" t="str">
        <f t="shared" si="132"/>
        <v/>
      </c>
      <c r="R600" s="88" t="str">
        <f t="shared" si="128"/>
        <v/>
      </c>
      <c r="S600" s="88" t="str">
        <f t="shared" si="129"/>
        <v/>
      </c>
    </row>
    <row r="601" spans="1:19" ht="23.25" x14ac:dyDescent="0.5">
      <c r="A601" s="32">
        <v>598</v>
      </c>
      <c r="B601" s="132"/>
      <c r="C601" s="132"/>
      <c r="G601" s="90">
        <f t="shared" si="120"/>
        <v>0</v>
      </c>
      <c r="H601" s="88" t="str">
        <f t="shared" si="121"/>
        <v/>
      </c>
      <c r="I601" s="88" t="str">
        <f t="shared" si="122"/>
        <v/>
      </c>
      <c r="J601" s="88" t="str">
        <f t="shared" si="123"/>
        <v/>
      </c>
      <c r="K601" s="88" t="str">
        <f t="shared" si="124"/>
        <v/>
      </c>
      <c r="L601" s="88" t="str">
        <f t="shared" si="125"/>
        <v/>
      </c>
      <c r="M601" s="88" t="str">
        <f t="shared" si="126"/>
        <v/>
      </c>
      <c r="N601" s="88" t="str">
        <f t="shared" si="130"/>
        <v/>
      </c>
      <c r="O601" s="88" t="str">
        <f t="shared" si="127"/>
        <v/>
      </c>
      <c r="P601" s="88" t="str">
        <f t="shared" si="131"/>
        <v/>
      </c>
      <c r="Q601" s="88" t="str">
        <f t="shared" si="132"/>
        <v/>
      </c>
      <c r="R601" s="88" t="str">
        <f t="shared" si="128"/>
        <v/>
      </c>
      <c r="S601" s="88" t="str">
        <f t="shared" si="129"/>
        <v/>
      </c>
    </row>
    <row r="602" spans="1:19" ht="23.25" x14ac:dyDescent="0.5">
      <c r="A602" s="32">
        <v>599</v>
      </c>
      <c r="B602" s="132"/>
      <c r="C602" s="132"/>
      <c r="G602" s="90">
        <f t="shared" si="120"/>
        <v>0</v>
      </c>
      <c r="H602" s="88" t="str">
        <f t="shared" si="121"/>
        <v/>
      </c>
      <c r="I602" s="88" t="str">
        <f t="shared" si="122"/>
        <v/>
      </c>
      <c r="J602" s="88" t="str">
        <f t="shared" si="123"/>
        <v/>
      </c>
      <c r="K602" s="88" t="str">
        <f t="shared" si="124"/>
        <v/>
      </c>
      <c r="L602" s="88" t="str">
        <f t="shared" si="125"/>
        <v/>
      </c>
      <c r="M602" s="88" t="str">
        <f t="shared" si="126"/>
        <v/>
      </c>
      <c r="N602" s="88" t="str">
        <f t="shared" si="130"/>
        <v/>
      </c>
      <c r="O602" s="88" t="str">
        <f t="shared" si="127"/>
        <v/>
      </c>
      <c r="P602" s="88" t="str">
        <f t="shared" si="131"/>
        <v/>
      </c>
      <c r="Q602" s="88" t="str">
        <f t="shared" si="132"/>
        <v/>
      </c>
      <c r="R602" s="88" t="str">
        <f t="shared" si="128"/>
        <v/>
      </c>
      <c r="S602" s="88" t="str">
        <f t="shared" si="129"/>
        <v/>
      </c>
    </row>
    <row r="603" spans="1:19" ht="23.25" x14ac:dyDescent="0.5">
      <c r="A603" s="32">
        <v>600</v>
      </c>
      <c r="B603" s="132"/>
      <c r="C603" s="132"/>
      <c r="G603" s="90">
        <f t="shared" si="120"/>
        <v>0</v>
      </c>
      <c r="H603" s="88" t="str">
        <f t="shared" si="121"/>
        <v/>
      </c>
      <c r="I603" s="88" t="str">
        <f t="shared" si="122"/>
        <v/>
      </c>
      <c r="J603" s="88" t="str">
        <f t="shared" si="123"/>
        <v/>
      </c>
      <c r="K603" s="88" t="str">
        <f t="shared" si="124"/>
        <v/>
      </c>
      <c r="L603" s="88" t="str">
        <f t="shared" si="125"/>
        <v/>
      </c>
      <c r="M603" s="88" t="str">
        <f t="shared" si="126"/>
        <v/>
      </c>
      <c r="N603" s="88" t="str">
        <f t="shared" si="130"/>
        <v/>
      </c>
      <c r="O603" s="88" t="str">
        <f t="shared" si="127"/>
        <v/>
      </c>
      <c r="P603" s="88" t="str">
        <f t="shared" si="131"/>
        <v/>
      </c>
      <c r="Q603" s="88" t="str">
        <f t="shared" si="132"/>
        <v/>
      </c>
      <c r="R603" s="88" t="str">
        <f t="shared" si="128"/>
        <v/>
      </c>
      <c r="S603" s="88" t="str">
        <f t="shared" si="129"/>
        <v/>
      </c>
    </row>
    <row r="604" spans="1:19" ht="23.25" x14ac:dyDescent="0.5">
      <c r="A604" s="32">
        <v>601</v>
      </c>
      <c r="B604" s="132"/>
      <c r="C604" s="132"/>
      <c r="G604" s="90">
        <f t="shared" si="120"/>
        <v>0</v>
      </c>
      <c r="H604" s="88" t="str">
        <f t="shared" si="121"/>
        <v/>
      </c>
      <c r="I604" s="88" t="str">
        <f t="shared" si="122"/>
        <v/>
      </c>
      <c r="J604" s="88" t="str">
        <f t="shared" si="123"/>
        <v/>
      </c>
      <c r="K604" s="88" t="str">
        <f t="shared" si="124"/>
        <v/>
      </c>
      <c r="L604" s="88" t="str">
        <f t="shared" si="125"/>
        <v/>
      </c>
      <c r="M604" s="88" t="str">
        <f t="shared" si="126"/>
        <v/>
      </c>
      <c r="N604" s="88" t="str">
        <f t="shared" si="130"/>
        <v/>
      </c>
      <c r="O604" s="88" t="str">
        <f t="shared" si="127"/>
        <v/>
      </c>
      <c r="P604" s="88" t="str">
        <f t="shared" si="131"/>
        <v/>
      </c>
      <c r="Q604" s="88" t="str">
        <f t="shared" si="132"/>
        <v/>
      </c>
      <c r="R604" s="88" t="str">
        <f t="shared" si="128"/>
        <v/>
      </c>
      <c r="S604" s="88" t="str">
        <f t="shared" si="129"/>
        <v/>
      </c>
    </row>
    <row r="605" spans="1:19" ht="23.25" x14ac:dyDescent="0.5">
      <c r="A605" s="32">
        <v>602</v>
      </c>
      <c r="B605" s="132"/>
      <c r="C605" s="132"/>
      <c r="G605" s="90">
        <f t="shared" si="120"/>
        <v>0</v>
      </c>
      <c r="H605" s="88" t="str">
        <f t="shared" si="121"/>
        <v/>
      </c>
      <c r="I605" s="88" t="str">
        <f t="shared" si="122"/>
        <v/>
      </c>
      <c r="J605" s="88" t="str">
        <f t="shared" si="123"/>
        <v/>
      </c>
      <c r="K605" s="88" t="str">
        <f t="shared" si="124"/>
        <v/>
      </c>
      <c r="L605" s="88" t="str">
        <f t="shared" si="125"/>
        <v/>
      </c>
      <c r="M605" s="88" t="str">
        <f t="shared" si="126"/>
        <v/>
      </c>
      <c r="N605" s="88" t="str">
        <f t="shared" si="130"/>
        <v/>
      </c>
      <c r="O605" s="88" t="str">
        <f t="shared" si="127"/>
        <v/>
      </c>
      <c r="P605" s="88" t="str">
        <f t="shared" si="131"/>
        <v/>
      </c>
      <c r="Q605" s="88" t="str">
        <f t="shared" si="132"/>
        <v/>
      </c>
      <c r="R605" s="88" t="str">
        <f t="shared" si="128"/>
        <v/>
      </c>
      <c r="S605" s="88" t="str">
        <f t="shared" si="129"/>
        <v/>
      </c>
    </row>
    <row r="606" spans="1:19" ht="23.25" x14ac:dyDescent="0.5">
      <c r="A606" s="32">
        <v>603</v>
      </c>
      <c r="B606" s="132"/>
      <c r="C606" s="132"/>
      <c r="G606" s="90">
        <f t="shared" si="120"/>
        <v>0</v>
      </c>
      <c r="H606" s="88" t="str">
        <f t="shared" si="121"/>
        <v/>
      </c>
      <c r="I606" s="88" t="str">
        <f t="shared" si="122"/>
        <v/>
      </c>
      <c r="J606" s="88" t="str">
        <f t="shared" si="123"/>
        <v/>
      </c>
      <c r="K606" s="88" t="str">
        <f t="shared" si="124"/>
        <v/>
      </c>
      <c r="L606" s="88" t="str">
        <f t="shared" si="125"/>
        <v/>
      </c>
      <c r="M606" s="88" t="str">
        <f t="shared" si="126"/>
        <v/>
      </c>
      <c r="N606" s="88" t="str">
        <f t="shared" si="130"/>
        <v/>
      </c>
      <c r="O606" s="88" t="str">
        <f t="shared" si="127"/>
        <v/>
      </c>
      <c r="P606" s="88" t="str">
        <f t="shared" si="131"/>
        <v/>
      </c>
      <c r="Q606" s="88" t="str">
        <f t="shared" si="132"/>
        <v/>
      </c>
      <c r="R606" s="88" t="str">
        <f t="shared" si="128"/>
        <v/>
      </c>
      <c r="S606" s="88" t="str">
        <f t="shared" si="129"/>
        <v/>
      </c>
    </row>
    <row r="607" spans="1:19" ht="23.25" x14ac:dyDescent="0.5">
      <c r="A607" s="32">
        <v>604</v>
      </c>
      <c r="B607" s="132"/>
      <c r="C607" s="132"/>
      <c r="G607" s="90">
        <f t="shared" si="120"/>
        <v>0</v>
      </c>
      <c r="H607" s="88" t="str">
        <f t="shared" si="121"/>
        <v/>
      </c>
      <c r="I607" s="88" t="str">
        <f t="shared" si="122"/>
        <v/>
      </c>
      <c r="J607" s="88" t="str">
        <f t="shared" si="123"/>
        <v/>
      </c>
      <c r="K607" s="88" t="str">
        <f t="shared" si="124"/>
        <v/>
      </c>
      <c r="L607" s="88" t="str">
        <f t="shared" si="125"/>
        <v/>
      </c>
      <c r="M607" s="88" t="str">
        <f t="shared" si="126"/>
        <v/>
      </c>
      <c r="N607" s="88" t="str">
        <f t="shared" si="130"/>
        <v/>
      </c>
      <c r="O607" s="88" t="str">
        <f t="shared" si="127"/>
        <v/>
      </c>
      <c r="P607" s="88" t="str">
        <f t="shared" si="131"/>
        <v/>
      </c>
      <c r="Q607" s="88" t="str">
        <f t="shared" si="132"/>
        <v/>
      </c>
      <c r="R607" s="88" t="str">
        <f t="shared" si="128"/>
        <v/>
      </c>
      <c r="S607" s="88" t="str">
        <f t="shared" si="129"/>
        <v/>
      </c>
    </row>
    <row r="608" spans="1:19" ht="23.25" x14ac:dyDescent="0.5">
      <c r="A608" s="32">
        <v>605</v>
      </c>
      <c r="B608" s="132"/>
      <c r="C608" s="132"/>
      <c r="G608" s="90">
        <f t="shared" si="120"/>
        <v>0</v>
      </c>
      <c r="H608" s="88" t="str">
        <f t="shared" si="121"/>
        <v/>
      </c>
      <c r="I608" s="88" t="str">
        <f t="shared" si="122"/>
        <v/>
      </c>
      <c r="J608" s="88" t="str">
        <f t="shared" si="123"/>
        <v/>
      </c>
      <c r="K608" s="88" t="str">
        <f t="shared" si="124"/>
        <v/>
      </c>
      <c r="L608" s="88" t="str">
        <f t="shared" si="125"/>
        <v/>
      </c>
      <c r="M608" s="88" t="str">
        <f t="shared" si="126"/>
        <v/>
      </c>
      <c r="N608" s="88" t="str">
        <f t="shared" si="130"/>
        <v/>
      </c>
      <c r="O608" s="88" t="str">
        <f t="shared" si="127"/>
        <v/>
      </c>
      <c r="P608" s="88" t="str">
        <f t="shared" si="131"/>
        <v/>
      </c>
      <c r="Q608" s="88" t="str">
        <f t="shared" si="132"/>
        <v/>
      </c>
      <c r="R608" s="88" t="str">
        <f t="shared" si="128"/>
        <v/>
      </c>
      <c r="S608" s="88" t="str">
        <f t="shared" si="129"/>
        <v/>
      </c>
    </row>
    <row r="609" spans="1:19" ht="23.25" x14ac:dyDescent="0.5">
      <c r="A609" s="32">
        <v>606</v>
      </c>
      <c r="B609" s="132"/>
      <c r="C609" s="132"/>
      <c r="G609" s="90">
        <f t="shared" si="120"/>
        <v>0</v>
      </c>
      <c r="H609" s="88" t="str">
        <f t="shared" si="121"/>
        <v/>
      </c>
      <c r="I609" s="88" t="str">
        <f t="shared" si="122"/>
        <v/>
      </c>
      <c r="J609" s="88" t="str">
        <f t="shared" si="123"/>
        <v/>
      </c>
      <c r="K609" s="88" t="str">
        <f t="shared" si="124"/>
        <v/>
      </c>
      <c r="L609" s="88" t="str">
        <f t="shared" si="125"/>
        <v/>
      </c>
      <c r="M609" s="88" t="str">
        <f t="shared" si="126"/>
        <v/>
      </c>
      <c r="N609" s="88" t="str">
        <f t="shared" si="130"/>
        <v/>
      </c>
      <c r="O609" s="88" t="str">
        <f t="shared" si="127"/>
        <v/>
      </c>
      <c r="P609" s="88" t="str">
        <f t="shared" si="131"/>
        <v/>
      </c>
      <c r="Q609" s="88" t="str">
        <f t="shared" si="132"/>
        <v/>
      </c>
      <c r="R609" s="88" t="str">
        <f t="shared" si="128"/>
        <v/>
      </c>
      <c r="S609" s="88" t="str">
        <f t="shared" si="129"/>
        <v/>
      </c>
    </row>
    <row r="610" spans="1:19" ht="23.25" x14ac:dyDescent="0.5">
      <c r="A610" s="32">
        <v>607</v>
      </c>
      <c r="B610" s="132"/>
      <c r="C610" s="132"/>
      <c r="G610" s="90">
        <f t="shared" si="120"/>
        <v>0</v>
      </c>
      <c r="H610" s="88" t="str">
        <f t="shared" si="121"/>
        <v/>
      </c>
      <c r="I610" s="88" t="str">
        <f t="shared" si="122"/>
        <v/>
      </c>
      <c r="J610" s="88" t="str">
        <f t="shared" si="123"/>
        <v/>
      </c>
      <c r="K610" s="88" t="str">
        <f t="shared" si="124"/>
        <v/>
      </c>
      <c r="L610" s="88" t="str">
        <f t="shared" si="125"/>
        <v/>
      </c>
      <c r="M610" s="88" t="str">
        <f t="shared" si="126"/>
        <v/>
      </c>
      <c r="N610" s="88" t="str">
        <f t="shared" si="130"/>
        <v/>
      </c>
      <c r="O610" s="88" t="str">
        <f t="shared" si="127"/>
        <v/>
      </c>
      <c r="P610" s="88" t="str">
        <f t="shared" si="131"/>
        <v/>
      </c>
      <c r="Q610" s="88" t="str">
        <f t="shared" si="132"/>
        <v/>
      </c>
      <c r="R610" s="88" t="str">
        <f t="shared" si="128"/>
        <v/>
      </c>
      <c r="S610" s="88" t="str">
        <f t="shared" si="129"/>
        <v/>
      </c>
    </row>
    <row r="611" spans="1:19" ht="23.25" x14ac:dyDescent="0.5">
      <c r="A611" s="32">
        <v>608</v>
      </c>
      <c r="B611" s="132"/>
      <c r="C611" s="132"/>
      <c r="G611" s="90">
        <f t="shared" si="120"/>
        <v>0</v>
      </c>
      <c r="H611" s="88" t="str">
        <f t="shared" si="121"/>
        <v/>
      </c>
      <c r="I611" s="88" t="str">
        <f t="shared" si="122"/>
        <v/>
      </c>
      <c r="J611" s="88" t="str">
        <f t="shared" si="123"/>
        <v/>
      </c>
      <c r="K611" s="88" t="str">
        <f t="shared" si="124"/>
        <v/>
      </c>
      <c r="L611" s="88" t="str">
        <f t="shared" si="125"/>
        <v/>
      </c>
      <c r="M611" s="88" t="str">
        <f t="shared" si="126"/>
        <v/>
      </c>
      <c r="N611" s="88" t="str">
        <f t="shared" si="130"/>
        <v/>
      </c>
      <c r="O611" s="88" t="str">
        <f t="shared" si="127"/>
        <v/>
      </c>
      <c r="P611" s="88" t="str">
        <f t="shared" si="131"/>
        <v/>
      </c>
      <c r="Q611" s="88" t="str">
        <f t="shared" si="132"/>
        <v/>
      </c>
      <c r="R611" s="88" t="str">
        <f t="shared" si="128"/>
        <v/>
      </c>
      <c r="S611" s="88" t="str">
        <f t="shared" si="129"/>
        <v/>
      </c>
    </row>
    <row r="612" spans="1:19" ht="23.25" x14ac:dyDescent="0.5">
      <c r="A612" s="32">
        <v>609</v>
      </c>
      <c r="B612" s="132"/>
      <c r="C612" s="132"/>
      <c r="G612" s="90">
        <f t="shared" si="120"/>
        <v>0</v>
      </c>
      <c r="H612" s="88" t="str">
        <f t="shared" si="121"/>
        <v/>
      </c>
      <c r="I612" s="88" t="str">
        <f t="shared" si="122"/>
        <v/>
      </c>
      <c r="J612" s="88" t="str">
        <f t="shared" si="123"/>
        <v/>
      </c>
      <c r="K612" s="88" t="str">
        <f t="shared" si="124"/>
        <v/>
      </c>
      <c r="L612" s="88" t="str">
        <f t="shared" si="125"/>
        <v/>
      </c>
      <c r="M612" s="88" t="str">
        <f t="shared" si="126"/>
        <v/>
      </c>
      <c r="N612" s="88" t="str">
        <f t="shared" si="130"/>
        <v/>
      </c>
      <c r="O612" s="88" t="str">
        <f t="shared" si="127"/>
        <v/>
      </c>
      <c r="P612" s="88" t="str">
        <f t="shared" si="131"/>
        <v/>
      </c>
      <c r="Q612" s="88" t="str">
        <f t="shared" si="132"/>
        <v/>
      </c>
      <c r="R612" s="88" t="str">
        <f t="shared" si="128"/>
        <v/>
      </c>
      <c r="S612" s="88" t="str">
        <f t="shared" si="129"/>
        <v/>
      </c>
    </row>
    <row r="613" spans="1:19" ht="23.25" x14ac:dyDescent="0.5">
      <c r="A613" s="32">
        <v>610</v>
      </c>
      <c r="B613" s="132"/>
      <c r="C613" s="132"/>
      <c r="G613" s="90">
        <f t="shared" si="120"/>
        <v>0</v>
      </c>
      <c r="H613" s="88" t="str">
        <f t="shared" si="121"/>
        <v/>
      </c>
      <c r="I613" s="88" t="str">
        <f t="shared" si="122"/>
        <v/>
      </c>
      <c r="J613" s="88" t="str">
        <f t="shared" si="123"/>
        <v/>
      </c>
      <c r="K613" s="88" t="str">
        <f t="shared" si="124"/>
        <v/>
      </c>
      <c r="L613" s="88" t="str">
        <f t="shared" si="125"/>
        <v/>
      </c>
      <c r="M613" s="88" t="str">
        <f t="shared" si="126"/>
        <v/>
      </c>
      <c r="N613" s="88" t="str">
        <f t="shared" si="130"/>
        <v/>
      </c>
      <c r="O613" s="88" t="str">
        <f t="shared" si="127"/>
        <v/>
      </c>
      <c r="P613" s="88" t="str">
        <f t="shared" si="131"/>
        <v/>
      </c>
      <c r="Q613" s="88" t="str">
        <f t="shared" si="132"/>
        <v/>
      </c>
      <c r="R613" s="88" t="str">
        <f t="shared" si="128"/>
        <v/>
      </c>
      <c r="S613" s="88" t="str">
        <f t="shared" si="129"/>
        <v/>
      </c>
    </row>
    <row r="614" spans="1:19" ht="23.25" x14ac:dyDescent="0.5">
      <c r="A614" s="32">
        <v>611</v>
      </c>
      <c r="B614" s="132"/>
      <c r="C614" s="132"/>
      <c r="G614" s="90">
        <f t="shared" si="120"/>
        <v>0</v>
      </c>
      <c r="H614" s="88" t="str">
        <f t="shared" si="121"/>
        <v/>
      </c>
      <c r="I614" s="88" t="str">
        <f t="shared" si="122"/>
        <v/>
      </c>
      <c r="J614" s="88" t="str">
        <f t="shared" si="123"/>
        <v/>
      </c>
      <c r="K614" s="88" t="str">
        <f t="shared" si="124"/>
        <v/>
      </c>
      <c r="L614" s="88" t="str">
        <f t="shared" si="125"/>
        <v/>
      </c>
      <c r="M614" s="88" t="str">
        <f t="shared" si="126"/>
        <v/>
      </c>
      <c r="N614" s="88" t="str">
        <f t="shared" si="130"/>
        <v/>
      </c>
      <c r="O614" s="88" t="str">
        <f t="shared" si="127"/>
        <v/>
      </c>
      <c r="P614" s="88" t="str">
        <f t="shared" si="131"/>
        <v/>
      </c>
      <c r="Q614" s="88" t="str">
        <f t="shared" si="132"/>
        <v/>
      </c>
      <c r="R614" s="88" t="str">
        <f t="shared" si="128"/>
        <v/>
      </c>
      <c r="S614" s="88" t="str">
        <f t="shared" si="129"/>
        <v/>
      </c>
    </row>
    <row r="615" spans="1:19" ht="23.25" x14ac:dyDescent="0.5">
      <c r="A615" s="32">
        <v>612</v>
      </c>
      <c r="B615" s="132"/>
      <c r="C615" s="132"/>
      <c r="G615" s="90">
        <f t="shared" si="120"/>
        <v>0</v>
      </c>
      <c r="H615" s="88" t="str">
        <f t="shared" si="121"/>
        <v/>
      </c>
      <c r="I615" s="88" t="str">
        <f t="shared" si="122"/>
        <v/>
      </c>
      <c r="J615" s="88" t="str">
        <f t="shared" si="123"/>
        <v/>
      </c>
      <c r="K615" s="88" t="str">
        <f t="shared" si="124"/>
        <v/>
      </c>
      <c r="L615" s="88" t="str">
        <f t="shared" si="125"/>
        <v/>
      </c>
      <c r="M615" s="88" t="str">
        <f t="shared" si="126"/>
        <v/>
      </c>
      <c r="N615" s="88" t="str">
        <f t="shared" si="130"/>
        <v/>
      </c>
      <c r="O615" s="88" t="str">
        <f t="shared" si="127"/>
        <v/>
      </c>
      <c r="P615" s="88" t="str">
        <f t="shared" si="131"/>
        <v/>
      </c>
      <c r="Q615" s="88" t="str">
        <f t="shared" si="132"/>
        <v/>
      </c>
      <c r="R615" s="88" t="str">
        <f t="shared" si="128"/>
        <v/>
      </c>
      <c r="S615" s="88" t="str">
        <f t="shared" si="129"/>
        <v/>
      </c>
    </row>
    <row r="616" spans="1:19" ht="23.25" x14ac:dyDescent="0.5">
      <c r="A616" s="32">
        <v>613</v>
      </c>
      <c r="B616" s="132"/>
      <c r="C616" s="132"/>
      <c r="G616" s="90">
        <f t="shared" si="120"/>
        <v>0</v>
      </c>
      <c r="H616" s="88" t="str">
        <f t="shared" si="121"/>
        <v/>
      </c>
      <c r="I616" s="88" t="str">
        <f t="shared" si="122"/>
        <v/>
      </c>
      <c r="J616" s="88" t="str">
        <f t="shared" si="123"/>
        <v/>
      </c>
      <c r="K616" s="88" t="str">
        <f t="shared" si="124"/>
        <v/>
      </c>
      <c r="L616" s="88" t="str">
        <f t="shared" si="125"/>
        <v/>
      </c>
      <c r="M616" s="88" t="str">
        <f t="shared" si="126"/>
        <v/>
      </c>
      <c r="N616" s="88" t="str">
        <f t="shared" si="130"/>
        <v/>
      </c>
      <c r="O616" s="88" t="str">
        <f t="shared" si="127"/>
        <v/>
      </c>
      <c r="P616" s="88" t="str">
        <f t="shared" si="131"/>
        <v/>
      </c>
      <c r="Q616" s="88" t="str">
        <f t="shared" si="132"/>
        <v/>
      </c>
      <c r="R616" s="88" t="str">
        <f t="shared" si="128"/>
        <v/>
      </c>
      <c r="S616" s="88" t="str">
        <f t="shared" si="129"/>
        <v/>
      </c>
    </row>
    <row r="617" spans="1:19" ht="23.25" x14ac:dyDescent="0.5">
      <c r="A617" s="32">
        <v>614</v>
      </c>
      <c r="B617" s="132"/>
      <c r="C617" s="132"/>
      <c r="G617" s="90">
        <f t="shared" si="120"/>
        <v>0</v>
      </c>
      <c r="H617" s="88" t="str">
        <f t="shared" si="121"/>
        <v/>
      </c>
      <c r="I617" s="88" t="str">
        <f t="shared" si="122"/>
        <v/>
      </c>
      <c r="J617" s="88" t="str">
        <f t="shared" si="123"/>
        <v/>
      </c>
      <c r="K617" s="88" t="str">
        <f t="shared" si="124"/>
        <v/>
      </c>
      <c r="L617" s="88" t="str">
        <f t="shared" si="125"/>
        <v/>
      </c>
      <c r="M617" s="88" t="str">
        <f t="shared" si="126"/>
        <v/>
      </c>
      <c r="N617" s="88" t="str">
        <f t="shared" si="130"/>
        <v/>
      </c>
      <c r="O617" s="88" t="str">
        <f t="shared" si="127"/>
        <v/>
      </c>
      <c r="P617" s="88" t="str">
        <f t="shared" si="131"/>
        <v/>
      </c>
      <c r="Q617" s="88" t="str">
        <f t="shared" si="132"/>
        <v/>
      </c>
      <c r="R617" s="88" t="str">
        <f t="shared" si="128"/>
        <v/>
      </c>
      <c r="S617" s="88" t="str">
        <f t="shared" si="129"/>
        <v/>
      </c>
    </row>
    <row r="618" spans="1:19" ht="23.25" x14ac:dyDescent="0.5">
      <c r="A618" s="32">
        <v>615</v>
      </c>
      <c r="B618" s="132"/>
      <c r="C618" s="132"/>
      <c r="G618" s="90">
        <f t="shared" si="120"/>
        <v>0</v>
      </c>
      <c r="H618" s="88" t="str">
        <f t="shared" si="121"/>
        <v/>
      </c>
      <c r="I618" s="88" t="str">
        <f t="shared" si="122"/>
        <v/>
      </c>
      <c r="J618" s="88" t="str">
        <f t="shared" si="123"/>
        <v/>
      </c>
      <c r="K618" s="88" t="str">
        <f t="shared" si="124"/>
        <v/>
      </c>
      <c r="L618" s="88" t="str">
        <f t="shared" si="125"/>
        <v/>
      </c>
      <c r="M618" s="88" t="str">
        <f t="shared" si="126"/>
        <v/>
      </c>
      <c r="N618" s="88" t="str">
        <f t="shared" si="130"/>
        <v/>
      </c>
      <c r="O618" s="88" t="str">
        <f t="shared" si="127"/>
        <v/>
      </c>
      <c r="P618" s="88" t="str">
        <f t="shared" si="131"/>
        <v/>
      </c>
      <c r="Q618" s="88" t="str">
        <f t="shared" si="132"/>
        <v/>
      </c>
      <c r="R618" s="88" t="str">
        <f t="shared" si="128"/>
        <v/>
      </c>
      <c r="S618" s="88" t="str">
        <f t="shared" si="129"/>
        <v/>
      </c>
    </row>
    <row r="619" spans="1:19" ht="23.25" x14ac:dyDescent="0.5">
      <c r="A619" s="32">
        <v>616</v>
      </c>
      <c r="B619" s="132"/>
      <c r="C619" s="132"/>
      <c r="G619" s="90">
        <f t="shared" si="120"/>
        <v>0</v>
      </c>
      <c r="H619" s="88" t="str">
        <f t="shared" si="121"/>
        <v/>
      </c>
      <c r="I619" s="88" t="str">
        <f t="shared" si="122"/>
        <v/>
      </c>
      <c r="J619" s="88" t="str">
        <f t="shared" si="123"/>
        <v/>
      </c>
      <c r="K619" s="88" t="str">
        <f t="shared" si="124"/>
        <v/>
      </c>
      <c r="L619" s="88" t="str">
        <f t="shared" si="125"/>
        <v/>
      </c>
      <c r="M619" s="88" t="str">
        <f t="shared" si="126"/>
        <v/>
      </c>
      <c r="N619" s="88" t="str">
        <f t="shared" si="130"/>
        <v/>
      </c>
      <c r="O619" s="88" t="str">
        <f t="shared" si="127"/>
        <v/>
      </c>
      <c r="P619" s="88" t="str">
        <f t="shared" si="131"/>
        <v/>
      </c>
      <c r="Q619" s="88" t="str">
        <f t="shared" si="132"/>
        <v/>
      </c>
      <c r="R619" s="88" t="str">
        <f t="shared" si="128"/>
        <v/>
      </c>
      <c r="S619" s="88" t="str">
        <f t="shared" si="129"/>
        <v/>
      </c>
    </row>
    <row r="620" spans="1:19" ht="23.25" x14ac:dyDescent="0.5">
      <c r="A620" s="32">
        <v>617</v>
      </c>
      <c r="B620" s="132"/>
      <c r="C620" s="132"/>
      <c r="G620" s="90">
        <f t="shared" si="120"/>
        <v>0</v>
      </c>
      <c r="H620" s="88" t="str">
        <f t="shared" si="121"/>
        <v/>
      </c>
      <c r="I620" s="88" t="str">
        <f t="shared" si="122"/>
        <v/>
      </c>
      <c r="J620" s="88" t="str">
        <f t="shared" si="123"/>
        <v/>
      </c>
      <c r="K620" s="88" t="str">
        <f t="shared" si="124"/>
        <v/>
      </c>
      <c r="L620" s="88" t="str">
        <f t="shared" si="125"/>
        <v/>
      </c>
      <c r="M620" s="88" t="str">
        <f t="shared" si="126"/>
        <v/>
      </c>
      <c r="N620" s="88" t="str">
        <f t="shared" si="130"/>
        <v/>
      </c>
      <c r="O620" s="88" t="str">
        <f t="shared" si="127"/>
        <v/>
      </c>
      <c r="P620" s="88" t="str">
        <f t="shared" si="131"/>
        <v/>
      </c>
      <c r="Q620" s="88" t="str">
        <f t="shared" si="132"/>
        <v/>
      </c>
      <c r="R620" s="88" t="str">
        <f t="shared" si="128"/>
        <v/>
      </c>
      <c r="S620" s="88" t="str">
        <f t="shared" si="129"/>
        <v/>
      </c>
    </row>
    <row r="621" spans="1:19" ht="23.25" x14ac:dyDescent="0.5">
      <c r="A621" s="32">
        <v>618</v>
      </c>
      <c r="B621" s="132"/>
      <c r="C621" s="132"/>
      <c r="G621" s="90">
        <f t="shared" si="120"/>
        <v>0</v>
      </c>
      <c r="H621" s="88" t="str">
        <f t="shared" si="121"/>
        <v/>
      </c>
      <c r="I621" s="88" t="str">
        <f t="shared" si="122"/>
        <v/>
      </c>
      <c r="J621" s="88" t="str">
        <f t="shared" si="123"/>
        <v/>
      </c>
      <c r="K621" s="88" t="str">
        <f t="shared" si="124"/>
        <v/>
      </c>
      <c r="L621" s="88" t="str">
        <f t="shared" si="125"/>
        <v/>
      </c>
      <c r="M621" s="88" t="str">
        <f t="shared" si="126"/>
        <v/>
      </c>
      <c r="N621" s="88" t="str">
        <f t="shared" si="130"/>
        <v/>
      </c>
      <c r="O621" s="88" t="str">
        <f t="shared" si="127"/>
        <v/>
      </c>
      <c r="P621" s="88" t="str">
        <f t="shared" si="131"/>
        <v/>
      </c>
      <c r="Q621" s="88" t="str">
        <f t="shared" si="132"/>
        <v/>
      </c>
      <c r="R621" s="88" t="str">
        <f t="shared" si="128"/>
        <v/>
      </c>
      <c r="S621" s="88" t="str">
        <f t="shared" si="129"/>
        <v/>
      </c>
    </row>
    <row r="622" spans="1:19" ht="23.25" x14ac:dyDescent="0.5">
      <c r="A622" s="32">
        <v>619</v>
      </c>
      <c r="B622" s="132"/>
      <c r="C622" s="132"/>
      <c r="G622" s="90">
        <f t="shared" si="120"/>
        <v>0</v>
      </c>
      <c r="H622" s="88" t="str">
        <f t="shared" si="121"/>
        <v/>
      </c>
      <c r="I622" s="88" t="str">
        <f t="shared" si="122"/>
        <v/>
      </c>
      <c r="J622" s="88" t="str">
        <f t="shared" si="123"/>
        <v/>
      </c>
      <c r="K622" s="88" t="str">
        <f t="shared" si="124"/>
        <v/>
      </c>
      <c r="L622" s="88" t="str">
        <f t="shared" si="125"/>
        <v/>
      </c>
      <c r="M622" s="88" t="str">
        <f t="shared" si="126"/>
        <v/>
      </c>
      <c r="N622" s="88" t="str">
        <f t="shared" si="130"/>
        <v/>
      </c>
      <c r="O622" s="88" t="str">
        <f t="shared" si="127"/>
        <v/>
      </c>
      <c r="P622" s="88" t="str">
        <f t="shared" si="131"/>
        <v/>
      </c>
      <c r="Q622" s="88" t="str">
        <f t="shared" si="132"/>
        <v/>
      </c>
      <c r="R622" s="88" t="str">
        <f t="shared" si="128"/>
        <v/>
      </c>
      <c r="S622" s="88" t="str">
        <f t="shared" si="129"/>
        <v/>
      </c>
    </row>
    <row r="623" spans="1:19" ht="23.25" x14ac:dyDescent="0.5">
      <c r="A623" s="32">
        <v>620</v>
      </c>
      <c r="B623" s="132"/>
      <c r="C623" s="132"/>
      <c r="G623" s="90">
        <f t="shared" si="120"/>
        <v>0</v>
      </c>
      <c r="H623" s="88" t="str">
        <f t="shared" si="121"/>
        <v/>
      </c>
      <c r="I623" s="88" t="str">
        <f t="shared" si="122"/>
        <v/>
      </c>
      <c r="J623" s="88" t="str">
        <f t="shared" si="123"/>
        <v/>
      </c>
      <c r="K623" s="88" t="str">
        <f t="shared" si="124"/>
        <v/>
      </c>
      <c r="L623" s="88" t="str">
        <f t="shared" si="125"/>
        <v/>
      </c>
      <c r="M623" s="88" t="str">
        <f t="shared" si="126"/>
        <v/>
      </c>
      <c r="N623" s="88" t="str">
        <f t="shared" si="130"/>
        <v/>
      </c>
      <c r="O623" s="88" t="str">
        <f t="shared" si="127"/>
        <v/>
      </c>
      <c r="P623" s="88" t="str">
        <f t="shared" si="131"/>
        <v/>
      </c>
      <c r="Q623" s="88" t="str">
        <f t="shared" si="132"/>
        <v/>
      </c>
      <c r="R623" s="88" t="str">
        <f t="shared" si="128"/>
        <v/>
      </c>
      <c r="S623" s="88" t="str">
        <f t="shared" si="129"/>
        <v/>
      </c>
    </row>
    <row r="624" spans="1:19" ht="23.25" x14ac:dyDescent="0.5">
      <c r="A624" s="32">
        <v>621</v>
      </c>
      <c r="B624" s="132"/>
      <c r="C624" s="132"/>
      <c r="G624" s="90">
        <f t="shared" si="120"/>
        <v>0</v>
      </c>
      <c r="H624" s="88" t="str">
        <f t="shared" si="121"/>
        <v/>
      </c>
      <c r="I624" s="88" t="str">
        <f t="shared" si="122"/>
        <v/>
      </c>
      <c r="J624" s="88" t="str">
        <f t="shared" si="123"/>
        <v/>
      </c>
      <c r="K624" s="88" t="str">
        <f t="shared" si="124"/>
        <v/>
      </c>
      <c r="L624" s="88" t="str">
        <f t="shared" si="125"/>
        <v/>
      </c>
      <c r="M624" s="88" t="str">
        <f t="shared" si="126"/>
        <v/>
      </c>
      <c r="N624" s="88" t="str">
        <f t="shared" si="130"/>
        <v/>
      </c>
      <c r="O624" s="88" t="str">
        <f t="shared" si="127"/>
        <v/>
      </c>
      <c r="P624" s="88" t="str">
        <f t="shared" si="131"/>
        <v/>
      </c>
      <c r="Q624" s="88" t="str">
        <f t="shared" si="132"/>
        <v/>
      </c>
      <c r="R624" s="88" t="str">
        <f t="shared" si="128"/>
        <v/>
      </c>
      <c r="S624" s="88" t="str">
        <f t="shared" si="129"/>
        <v/>
      </c>
    </row>
    <row r="625" spans="1:19" ht="23.25" x14ac:dyDescent="0.5">
      <c r="A625" s="32">
        <v>622</v>
      </c>
      <c r="B625" s="132"/>
      <c r="C625" s="132"/>
      <c r="G625" s="90">
        <f t="shared" si="120"/>
        <v>0</v>
      </c>
      <c r="H625" s="88" t="str">
        <f t="shared" si="121"/>
        <v/>
      </c>
      <c r="I625" s="88" t="str">
        <f t="shared" si="122"/>
        <v/>
      </c>
      <c r="J625" s="88" t="str">
        <f t="shared" si="123"/>
        <v/>
      </c>
      <c r="K625" s="88" t="str">
        <f t="shared" si="124"/>
        <v/>
      </c>
      <c r="L625" s="88" t="str">
        <f t="shared" si="125"/>
        <v/>
      </c>
      <c r="M625" s="88" t="str">
        <f t="shared" si="126"/>
        <v/>
      </c>
      <c r="N625" s="88" t="str">
        <f t="shared" si="130"/>
        <v/>
      </c>
      <c r="O625" s="88" t="str">
        <f t="shared" si="127"/>
        <v/>
      </c>
      <c r="P625" s="88" t="str">
        <f t="shared" si="131"/>
        <v/>
      </c>
      <c r="Q625" s="88" t="str">
        <f t="shared" si="132"/>
        <v/>
      </c>
      <c r="R625" s="88" t="str">
        <f t="shared" si="128"/>
        <v/>
      </c>
      <c r="S625" s="88" t="str">
        <f t="shared" si="129"/>
        <v/>
      </c>
    </row>
    <row r="626" spans="1:19" ht="23.25" x14ac:dyDescent="0.5">
      <c r="A626" s="32">
        <v>623</v>
      </c>
      <c r="B626" s="132"/>
      <c r="C626" s="132"/>
      <c r="G626" s="90">
        <f t="shared" si="120"/>
        <v>0</v>
      </c>
      <c r="H626" s="88" t="str">
        <f t="shared" si="121"/>
        <v/>
      </c>
      <c r="I626" s="88" t="str">
        <f t="shared" si="122"/>
        <v/>
      </c>
      <c r="J626" s="88" t="str">
        <f t="shared" si="123"/>
        <v/>
      </c>
      <c r="K626" s="88" t="str">
        <f t="shared" si="124"/>
        <v/>
      </c>
      <c r="L626" s="88" t="str">
        <f t="shared" si="125"/>
        <v/>
      </c>
      <c r="M626" s="88" t="str">
        <f t="shared" si="126"/>
        <v/>
      </c>
      <c r="N626" s="88" t="str">
        <f t="shared" si="130"/>
        <v/>
      </c>
      <c r="O626" s="88" t="str">
        <f t="shared" si="127"/>
        <v/>
      </c>
      <c r="P626" s="88" t="str">
        <f t="shared" si="131"/>
        <v/>
      </c>
      <c r="Q626" s="88" t="str">
        <f t="shared" si="132"/>
        <v/>
      </c>
      <c r="R626" s="88" t="str">
        <f t="shared" si="128"/>
        <v/>
      </c>
      <c r="S626" s="88" t="str">
        <f t="shared" si="129"/>
        <v/>
      </c>
    </row>
    <row r="627" spans="1:19" ht="23.25" x14ac:dyDescent="0.5">
      <c r="A627" s="32">
        <v>624</v>
      </c>
      <c r="B627" s="132"/>
      <c r="C627" s="132"/>
      <c r="G627" s="90">
        <f t="shared" si="120"/>
        <v>0</v>
      </c>
      <c r="H627" s="88" t="str">
        <f t="shared" si="121"/>
        <v/>
      </c>
      <c r="I627" s="88" t="str">
        <f t="shared" si="122"/>
        <v/>
      </c>
      <c r="J627" s="88" t="str">
        <f t="shared" si="123"/>
        <v/>
      </c>
      <c r="K627" s="88" t="str">
        <f t="shared" si="124"/>
        <v/>
      </c>
      <c r="L627" s="88" t="str">
        <f t="shared" si="125"/>
        <v/>
      </c>
      <c r="M627" s="88" t="str">
        <f t="shared" si="126"/>
        <v/>
      </c>
      <c r="N627" s="88" t="str">
        <f t="shared" si="130"/>
        <v/>
      </c>
      <c r="O627" s="88" t="str">
        <f t="shared" si="127"/>
        <v/>
      </c>
      <c r="P627" s="88" t="str">
        <f t="shared" si="131"/>
        <v/>
      </c>
      <c r="Q627" s="88" t="str">
        <f t="shared" si="132"/>
        <v/>
      </c>
      <c r="R627" s="88" t="str">
        <f t="shared" si="128"/>
        <v/>
      </c>
      <c r="S627" s="88" t="str">
        <f t="shared" si="129"/>
        <v/>
      </c>
    </row>
    <row r="628" spans="1:19" ht="23.25" x14ac:dyDescent="0.5">
      <c r="A628" s="32">
        <v>625</v>
      </c>
      <c r="B628" s="132"/>
      <c r="C628" s="132"/>
      <c r="G628" s="90">
        <f t="shared" si="120"/>
        <v>0</v>
      </c>
      <c r="H628" s="88" t="str">
        <f t="shared" si="121"/>
        <v/>
      </c>
      <c r="I628" s="88" t="str">
        <f t="shared" si="122"/>
        <v/>
      </c>
      <c r="J628" s="88" t="str">
        <f t="shared" si="123"/>
        <v/>
      </c>
      <c r="K628" s="88" t="str">
        <f t="shared" si="124"/>
        <v/>
      </c>
      <c r="L628" s="88" t="str">
        <f t="shared" si="125"/>
        <v/>
      </c>
      <c r="M628" s="88" t="str">
        <f t="shared" si="126"/>
        <v/>
      </c>
      <c r="N628" s="88" t="str">
        <f t="shared" si="130"/>
        <v/>
      </c>
      <c r="O628" s="88" t="str">
        <f t="shared" si="127"/>
        <v/>
      </c>
      <c r="P628" s="88" t="str">
        <f t="shared" si="131"/>
        <v/>
      </c>
      <c r="Q628" s="88" t="str">
        <f t="shared" si="132"/>
        <v/>
      </c>
      <c r="R628" s="88" t="str">
        <f t="shared" si="128"/>
        <v/>
      </c>
      <c r="S628" s="88" t="str">
        <f t="shared" si="129"/>
        <v/>
      </c>
    </row>
    <row r="629" spans="1:19" ht="23.25" x14ac:dyDescent="0.5">
      <c r="A629" s="32">
        <v>626</v>
      </c>
      <c r="B629" s="132"/>
      <c r="C629" s="132"/>
      <c r="G629" s="90">
        <f t="shared" si="120"/>
        <v>0</v>
      </c>
      <c r="H629" s="88" t="str">
        <f t="shared" si="121"/>
        <v/>
      </c>
      <c r="I629" s="88" t="str">
        <f t="shared" si="122"/>
        <v/>
      </c>
      <c r="J629" s="88" t="str">
        <f t="shared" si="123"/>
        <v/>
      </c>
      <c r="K629" s="88" t="str">
        <f t="shared" si="124"/>
        <v/>
      </c>
      <c r="L629" s="88" t="str">
        <f t="shared" si="125"/>
        <v/>
      </c>
      <c r="M629" s="88" t="str">
        <f t="shared" si="126"/>
        <v/>
      </c>
      <c r="N629" s="88" t="str">
        <f t="shared" si="130"/>
        <v/>
      </c>
      <c r="O629" s="88" t="str">
        <f t="shared" si="127"/>
        <v/>
      </c>
      <c r="P629" s="88" t="str">
        <f t="shared" si="131"/>
        <v/>
      </c>
      <c r="Q629" s="88" t="str">
        <f t="shared" si="132"/>
        <v/>
      </c>
      <c r="R629" s="88" t="str">
        <f t="shared" si="128"/>
        <v/>
      </c>
      <c r="S629" s="88" t="str">
        <f t="shared" si="129"/>
        <v/>
      </c>
    </row>
    <row r="630" spans="1:19" ht="23.25" x14ac:dyDescent="0.5">
      <c r="A630" s="32">
        <v>627</v>
      </c>
      <c r="B630" s="132"/>
      <c r="C630" s="132"/>
      <c r="G630" s="90">
        <f t="shared" si="120"/>
        <v>0</v>
      </c>
      <c r="H630" s="88" t="str">
        <f t="shared" si="121"/>
        <v/>
      </c>
      <c r="I630" s="88" t="str">
        <f t="shared" si="122"/>
        <v/>
      </c>
      <c r="J630" s="88" t="str">
        <f t="shared" si="123"/>
        <v/>
      </c>
      <c r="K630" s="88" t="str">
        <f t="shared" si="124"/>
        <v/>
      </c>
      <c r="L630" s="88" t="str">
        <f t="shared" si="125"/>
        <v/>
      </c>
      <c r="M630" s="88" t="str">
        <f t="shared" si="126"/>
        <v/>
      </c>
      <c r="N630" s="88" t="str">
        <f t="shared" si="130"/>
        <v/>
      </c>
      <c r="O630" s="88" t="str">
        <f t="shared" si="127"/>
        <v/>
      </c>
      <c r="P630" s="88" t="str">
        <f t="shared" si="131"/>
        <v/>
      </c>
      <c r="Q630" s="88" t="str">
        <f t="shared" si="132"/>
        <v/>
      </c>
      <c r="R630" s="88" t="str">
        <f t="shared" si="128"/>
        <v/>
      </c>
      <c r="S630" s="88" t="str">
        <f t="shared" si="129"/>
        <v/>
      </c>
    </row>
    <row r="631" spans="1:19" ht="23.25" x14ac:dyDescent="0.5">
      <c r="A631" s="32">
        <v>628</v>
      </c>
      <c r="B631" s="132"/>
      <c r="C631" s="132"/>
      <c r="G631" s="90">
        <f t="shared" si="120"/>
        <v>0</v>
      </c>
      <c r="H631" s="88" t="str">
        <f t="shared" si="121"/>
        <v/>
      </c>
      <c r="I631" s="88" t="str">
        <f t="shared" si="122"/>
        <v/>
      </c>
      <c r="J631" s="88" t="str">
        <f t="shared" si="123"/>
        <v/>
      </c>
      <c r="K631" s="88" t="str">
        <f t="shared" si="124"/>
        <v/>
      </c>
      <c r="L631" s="88" t="str">
        <f t="shared" si="125"/>
        <v/>
      </c>
      <c r="M631" s="88" t="str">
        <f t="shared" si="126"/>
        <v/>
      </c>
      <c r="N631" s="88" t="str">
        <f t="shared" si="130"/>
        <v/>
      </c>
      <c r="O631" s="88" t="str">
        <f t="shared" si="127"/>
        <v/>
      </c>
      <c r="P631" s="88" t="str">
        <f t="shared" si="131"/>
        <v/>
      </c>
      <c r="Q631" s="88" t="str">
        <f t="shared" si="132"/>
        <v/>
      </c>
      <c r="R631" s="88" t="str">
        <f t="shared" si="128"/>
        <v/>
      </c>
      <c r="S631" s="88" t="str">
        <f t="shared" si="129"/>
        <v/>
      </c>
    </row>
    <row r="632" spans="1:19" ht="23.25" x14ac:dyDescent="0.5">
      <c r="A632" s="32">
        <v>629</v>
      </c>
      <c r="B632" s="132"/>
      <c r="C632" s="132"/>
      <c r="G632" s="90">
        <f t="shared" si="120"/>
        <v>0</v>
      </c>
      <c r="H632" s="88" t="str">
        <f t="shared" si="121"/>
        <v/>
      </c>
      <c r="I632" s="88" t="str">
        <f t="shared" si="122"/>
        <v/>
      </c>
      <c r="J632" s="88" t="str">
        <f t="shared" si="123"/>
        <v/>
      </c>
      <c r="K632" s="88" t="str">
        <f t="shared" si="124"/>
        <v/>
      </c>
      <c r="L632" s="88" t="str">
        <f t="shared" si="125"/>
        <v/>
      </c>
      <c r="M632" s="88" t="str">
        <f t="shared" si="126"/>
        <v/>
      </c>
      <c r="N632" s="88" t="str">
        <f t="shared" si="130"/>
        <v/>
      </c>
      <c r="O632" s="88" t="str">
        <f t="shared" si="127"/>
        <v/>
      </c>
      <c r="P632" s="88" t="str">
        <f t="shared" si="131"/>
        <v/>
      </c>
      <c r="Q632" s="88" t="str">
        <f t="shared" si="132"/>
        <v/>
      </c>
      <c r="R632" s="88" t="str">
        <f t="shared" si="128"/>
        <v/>
      </c>
      <c r="S632" s="88" t="str">
        <f t="shared" si="129"/>
        <v/>
      </c>
    </row>
    <row r="633" spans="1:19" ht="23.25" x14ac:dyDescent="0.5">
      <c r="A633" s="32">
        <v>630</v>
      </c>
      <c r="B633" s="132"/>
      <c r="C633" s="132"/>
      <c r="G633" s="90">
        <f t="shared" si="120"/>
        <v>0</v>
      </c>
      <c r="H633" s="88" t="str">
        <f t="shared" si="121"/>
        <v/>
      </c>
      <c r="I633" s="88" t="str">
        <f t="shared" si="122"/>
        <v/>
      </c>
      <c r="J633" s="88" t="str">
        <f t="shared" si="123"/>
        <v/>
      </c>
      <c r="K633" s="88" t="str">
        <f t="shared" si="124"/>
        <v/>
      </c>
      <c r="L633" s="88" t="str">
        <f t="shared" si="125"/>
        <v/>
      </c>
      <c r="M633" s="88" t="str">
        <f t="shared" si="126"/>
        <v/>
      </c>
      <c r="N633" s="88" t="str">
        <f t="shared" si="130"/>
        <v/>
      </c>
      <c r="O633" s="88" t="str">
        <f t="shared" si="127"/>
        <v/>
      </c>
      <c r="P633" s="88" t="str">
        <f t="shared" si="131"/>
        <v/>
      </c>
      <c r="Q633" s="88" t="str">
        <f t="shared" si="132"/>
        <v/>
      </c>
      <c r="R633" s="88" t="str">
        <f t="shared" si="128"/>
        <v/>
      </c>
      <c r="S633" s="88" t="str">
        <f t="shared" si="129"/>
        <v/>
      </c>
    </row>
    <row r="634" spans="1:19" ht="23.25" x14ac:dyDescent="0.5">
      <c r="A634" s="32">
        <v>631</v>
      </c>
      <c r="B634" s="132"/>
      <c r="C634" s="132"/>
      <c r="G634" s="90">
        <f t="shared" si="120"/>
        <v>0</v>
      </c>
      <c r="H634" s="88" t="str">
        <f t="shared" si="121"/>
        <v/>
      </c>
      <c r="I634" s="88" t="str">
        <f t="shared" si="122"/>
        <v/>
      </c>
      <c r="J634" s="88" t="str">
        <f t="shared" si="123"/>
        <v/>
      </c>
      <c r="K634" s="88" t="str">
        <f t="shared" si="124"/>
        <v/>
      </c>
      <c r="L634" s="88" t="str">
        <f t="shared" si="125"/>
        <v/>
      </c>
      <c r="M634" s="88" t="str">
        <f t="shared" si="126"/>
        <v/>
      </c>
      <c r="N634" s="88" t="str">
        <f t="shared" si="130"/>
        <v/>
      </c>
      <c r="O634" s="88" t="str">
        <f t="shared" si="127"/>
        <v/>
      </c>
      <c r="P634" s="88" t="str">
        <f t="shared" si="131"/>
        <v/>
      </c>
      <c r="Q634" s="88" t="str">
        <f t="shared" si="132"/>
        <v/>
      </c>
      <c r="R634" s="88" t="str">
        <f t="shared" si="128"/>
        <v/>
      </c>
      <c r="S634" s="88" t="str">
        <f t="shared" si="129"/>
        <v/>
      </c>
    </row>
    <row r="635" spans="1:19" ht="23.25" x14ac:dyDescent="0.5">
      <c r="A635" s="32">
        <v>632</v>
      </c>
      <c r="B635" s="132"/>
      <c r="C635" s="132"/>
      <c r="G635" s="90">
        <f t="shared" si="120"/>
        <v>0</v>
      </c>
      <c r="H635" s="88" t="str">
        <f t="shared" si="121"/>
        <v/>
      </c>
      <c r="I635" s="88" t="str">
        <f t="shared" si="122"/>
        <v/>
      </c>
      <c r="J635" s="88" t="str">
        <f t="shared" si="123"/>
        <v/>
      </c>
      <c r="K635" s="88" t="str">
        <f t="shared" si="124"/>
        <v/>
      </c>
      <c r="L635" s="88" t="str">
        <f t="shared" si="125"/>
        <v/>
      </c>
      <c r="M635" s="88" t="str">
        <f t="shared" si="126"/>
        <v/>
      </c>
      <c r="N635" s="88" t="str">
        <f t="shared" si="130"/>
        <v/>
      </c>
      <c r="O635" s="88" t="str">
        <f t="shared" si="127"/>
        <v/>
      </c>
      <c r="P635" s="88" t="str">
        <f t="shared" si="131"/>
        <v/>
      </c>
      <c r="Q635" s="88" t="str">
        <f t="shared" si="132"/>
        <v/>
      </c>
      <c r="R635" s="88" t="str">
        <f t="shared" si="128"/>
        <v/>
      </c>
      <c r="S635" s="88" t="str">
        <f t="shared" si="129"/>
        <v/>
      </c>
    </row>
    <row r="636" spans="1:19" ht="23.25" x14ac:dyDescent="0.5">
      <c r="A636" s="32">
        <v>633</v>
      </c>
      <c r="B636" s="132"/>
      <c r="C636" s="132"/>
      <c r="G636" s="90">
        <f t="shared" si="120"/>
        <v>0</v>
      </c>
      <c r="H636" s="88" t="str">
        <f t="shared" si="121"/>
        <v/>
      </c>
      <c r="I636" s="88" t="str">
        <f t="shared" si="122"/>
        <v/>
      </c>
      <c r="J636" s="88" t="str">
        <f t="shared" si="123"/>
        <v/>
      </c>
      <c r="K636" s="88" t="str">
        <f t="shared" si="124"/>
        <v/>
      </c>
      <c r="L636" s="88" t="str">
        <f t="shared" si="125"/>
        <v/>
      </c>
      <c r="M636" s="88" t="str">
        <f t="shared" si="126"/>
        <v/>
      </c>
      <c r="N636" s="88" t="str">
        <f t="shared" si="130"/>
        <v/>
      </c>
      <c r="O636" s="88" t="str">
        <f t="shared" si="127"/>
        <v/>
      </c>
      <c r="P636" s="88" t="str">
        <f t="shared" si="131"/>
        <v/>
      </c>
      <c r="Q636" s="88" t="str">
        <f t="shared" si="132"/>
        <v/>
      </c>
      <c r="R636" s="88" t="str">
        <f t="shared" si="128"/>
        <v/>
      </c>
      <c r="S636" s="88" t="str">
        <f t="shared" si="129"/>
        <v/>
      </c>
    </row>
    <row r="637" spans="1:19" ht="23.25" x14ac:dyDescent="0.5">
      <c r="A637" s="32">
        <v>634</v>
      </c>
      <c r="B637" s="132"/>
      <c r="C637" s="132"/>
      <c r="G637" s="90">
        <f t="shared" si="120"/>
        <v>0</v>
      </c>
      <c r="H637" s="88" t="str">
        <f t="shared" si="121"/>
        <v/>
      </c>
      <c r="I637" s="88" t="str">
        <f t="shared" si="122"/>
        <v/>
      </c>
      <c r="J637" s="88" t="str">
        <f t="shared" si="123"/>
        <v/>
      </c>
      <c r="K637" s="88" t="str">
        <f t="shared" si="124"/>
        <v/>
      </c>
      <c r="L637" s="88" t="str">
        <f t="shared" si="125"/>
        <v/>
      </c>
      <c r="M637" s="88" t="str">
        <f t="shared" si="126"/>
        <v/>
      </c>
      <c r="N637" s="88" t="str">
        <f t="shared" si="130"/>
        <v/>
      </c>
      <c r="O637" s="88" t="str">
        <f t="shared" si="127"/>
        <v/>
      </c>
      <c r="P637" s="88" t="str">
        <f t="shared" si="131"/>
        <v/>
      </c>
      <c r="Q637" s="88" t="str">
        <f t="shared" si="132"/>
        <v/>
      </c>
      <c r="R637" s="88" t="str">
        <f t="shared" si="128"/>
        <v/>
      </c>
      <c r="S637" s="88" t="str">
        <f t="shared" si="129"/>
        <v/>
      </c>
    </row>
    <row r="638" spans="1:19" ht="23.25" x14ac:dyDescent="0.5">
      <c r="A638" s="32">
        <v>635</v>
      </c>
      <c r="B638" s="132"/>
      <c r="C638" s="132"/>
      <c r="G638" s="90">
        <f t="shared" si="120"/>
        <v>0</v>
      </c>
      <c r="H638" s="88" t="str">
        <f t="shared" si="121"/>
        <v/>
      </c>
      <c r="I638" s="88" t="str">
        <f t="shared" si="122"/>
        <v/>
      </c>
      <c r="J638" s="88" t="str">
        <f t="shared" si="123"/>
        <v/>
      </c>
      <c r="K638" s="88" t="str">
        <f t="shared" si="124"/>
        <v/>
      </c>
      <c r="L638" s="88" t="str">
        <f t="shared" si="125"/>
        <v/>
      </c>
      <c r="M638" s="88" t="str">
        <f t="shared" si="126"/>
        <v/>
      </c>
      <c r="N638" s="88" t="str">
        <f t="shared" si="130"/>
        <v/>
      </c>
      <c r="O638" s="88" t="str">
        <f t="shared" si="127"/>
        <v/>
      </c>
      <c r="P638" s="88" t="str">
        <f t="shared" si="131"/>
        <v/>
      </c>
      <c r="Q638" s="88" t="str">
        <f t="shared" si="132"/>
        <v/>
      </c>
      <c r="R638" s="88" t="str">
        <f t="shared" si="128"/>
        <v/>
      </c>
      <c r="S638" s="88" t="str">
        <f t="shared" si="129"/>
        <v/>
      </c>
    </row>
    <row r="639" spans="1:19" ht="23.25" x14ac:dyDescent="0.5">
      <c r="A639" s="32">
        <v>636</v>
      </c>
      <c r="B639" s="132"/>
      <c r="C639" s="132"/>
      <c r="G639" s="90">
        <f t="shared" si="120"/>
        <v>0</v>
      </c>
      <c r="H639" s="88" t="str">
        <f t="shared" si="121"/>
        <v/>
      </c>
      <c r="I639" s="88" t="str">
        <f t="shared" si="122"/>
        <v/>
      </c>
      <c r="J639" s="88" t="str">
        <f t="shared" si="123"/>
        <v/>
      </c>
      <c r="K639" s="88" t="str">
        <f t="shared" si="124"/>
        <v/>
      </c>
      <c r="L639" s="88" t="str">
        <f t="shared" si="125"/>
        <v/>
      </c>
      <c r="M639" s="88" t="str">
        <f t="shared" si="126"/>
        <v/>
      </c>
      <c r="N639" s="88" t="str">
        <f t="shared" si="130"/>
        <v/>
      </c>
      <c r="O639" s="88" t="str">
        <f t="shared" si="127"/>
        <v/>
      </c>
      <c r="P639" s="88" t="str">
        <f t="shared" si="131"/>
        <v/>
      </c>
      <c r="Q639" s="88" t="str">
        <f t="shared" si="132"/>
        <v/>
      </c>
      <c r="R639" s="88" t="str">
        <f t="shared" si="128"/>
        <v/>
      </c>
      <c r="S639" s="88" t="str">
        <f t="shared" si="129"/>
        <v/>
      </c>
    </row>
    <row r="640" spans="1:19" ht="23.25" x14ac:dyDescent="0.5">
      <c r="A640" s="32">
        <v>637</v>
      </c>
      <c r="B640" s="132"/>
      <c r="C640" s="132"/>
      <c r="G640" s="90">
        <f t="shared" si="120"/>
        <v>0</v>
      </c>
      <c r="H640" s="88" t="str">
        <f t="shared" si="121"/>
        <v/>
      </c>
      <c r="I640" s="88" t="str">
        <f t="shared" si="122"/>
        <v/>
      </c>
      <c r="J640" s="88" t="str">
        <f t="shared" si="123"/>
        <v/>
      </c>
      <c r="K640" s="88" t="str">
        <f t="shared" si="124"/>
        <v/>
      </c>
      <c r="L640" s="88" t="str">
        <f t="shared" si="125"/>
        <v/>
      </c>
      <c r="M640" s="88" t="str">
        <f t="shared" si="126"/>
        <v/>
      </c>
      <c r="N640" s="88" t="str">
        <f t="shared" si="130"/>
        <v/>
      </c>
      <c r="O640" s="88" t="str">
        <f t="shared" si="127"/>
        <v/>
      </c>
      <c r="P640" s="88" t="str">
        <f t="shared" si="131"/>
        <v/>
      </c>
      <c r="Q640" s="88" t="str">
        <f t="shared" si="132"/>
        <v/>
      </c>
      <c r="R640" s="88" t="str">
        <f t="shared" si="128"/>
        <v/>
      </c>
      <c r="S640" s="88" t="str">
        <f t="shared" si="129"/>
        <v/>
      </c>
    </row>
    <row r="641" spans="1:19" ht="23.25" x14ac:dyDescent="0.5">
      <c r="A641" s="32">
        <v>638</v>
      </c>
      <c r="B641" s="132"/>
      <c r="C641" s="132"/>
      <c r="G641" s="90">
        <f t="shared" si="120"/>
        <v>0</v>
      </c>
      <c r="H641" s="88" t="str">
        <f t="shared" si="121"/>
        <v/>
      </c>
      <c r="I641" s="88" t="str">
        <f t="shared" si="122"/>
        <v/>
      </c>
      <c r="J641" s="88" t="str">
        <f t="shared" si="123"/>
        <v/>
      </c>
      <c r="K641" s="88" t="str">
        <f t="shared" si="124"/>
        <v/>
      </c>
      <c r="L641" s="88" t="str">
        <f t="shared" si="125"/>
        <v/>
      </c>
      <c r="M641" s="88" t="str">
        <f t="shared" si="126"/>
        <v/>
      </c>
      <c r="N641" s="88" t="str">
        <f t="shared" si="130"/>
        <v/>
      </c>
      <c r="O641" s="88" t="str">
        <f t="shared" si="127"/>
        <v/>
      </c>
      <c r="P641" s="88" t="str">
        <f t="shared" si="131"/>
        <v/>
      </c>
      <c r="Q641" s="88" t="str">
        <f t="shared" si="132"/>
        <v/>
      </c>
      <c r="R641" s="88" t="str">
        <f t="shared" si="128"/>
        <v/>
      </c>
      <c r="S641" s="88" t="str">
        <f t="shared" si="129"/>
        <v/>
      </c>
    </row>
    <row r="642" spans="1:19" ht="23.25" x14ac:dyDescent="0.5">
      <c r="A642" s="32">
        <v>639</v>
      </c>
      <c r="B642" s="132"/>
      <c r="C642" s="132"/>
      <c r="G642" s="90">
        <f t="shared" si="120"/>
        <v>0</v>
      </c>
      <c r="H642" s="88" t="str">
        <f t="shared" si="121"/>
        <v/>
      </c>
      <c r="I642" s="88" t="str">
        <f t="shared" si="122"/>
        <v/>
      </c>
      <c r="J642" s="88" t="str">
        <f t="shared" si="123"/>
        <v/>
      </c>
      <c r="K642" s="88" t="str">
        <f t="shared" si="124"/>
        <v/>
      </c>
      <c r="L642" s="88" t="str">
        <f t="shared" si="125"/>
        <v/>
      </c>
      <c r="M642" s="88" t="str">
        <f t="shared" si="126"/>
        <v/>
      </c>
      <c r="N642" s="88" t="str">
        <f t="shared" si="130"/>
        <v/>
      </c>
      <c r="O642" s="88" t="str">
        <f t="shared" si="127"/>
        <v/>
      </c>
      <c r="P642" s="88" t="str">
        <f t="shared" si="131"/>
        <v/>
      </c>
      <c r="Q642" s="88" t="str">
        <f t="shared" si="132"/>
        <v/>
      </c>
      <c r="R642" s="88" t="str">
        <f t="shared" si="128"/>
        <v/>
      </c>
      <c r="S642" s="88" t="str">
        <f t="shared" si="129"/>
        <v/>
      </c>
    </row>
    <row r="643" spans="1:19" ht="23.25" x14ac:dyDescent="0.5">
      <c r="A643" s="32">
        <v>640</v>
      </c>
      <c r="B643" s="132"/>
      <c r="C643" s="132"/>
      <c r="G643" s="90">
        <f t="shared" si="120"/>
        <v>0</v>
      </c>
      <c r="H643" s="88" t="str">
        <f t="shared" si="121"/>
        <v/>
      </c>
      <c r="I643" s="88" t="str">
        <f t="shared" si="122"/>
        <v/>
      </c>
      <c r="J643" s="88" t="str">
        <f t="shared" si="123"/>
        <v/>
      </c>
      <c r="K643" s="88" t="str">
        <f t="shared" si="124"/>
        <v/>
      </c>
      <c r="L643" s="88" t="str">
        <f t="shared" si="125"/>
        <v/>
      </c>
      <c r="M643" s="88" t="str">
        <f t="shared" si="126"/>
        <v/>
      </c>
      <c r="N643" s="88" t="str">
        <f t="shared" si="130"/>
        <v/>
      </c>
      <c r="O643" s="88" t="str">
        <f t="shared" si="127"/>
        <v/>
      </c>
      <c r="P643" s="88" t="str">
        <f t="shared" si="131"/>
        <v/>
      </c>
      <c r="Q643" s="88" t="str">
        <f t="shared" si="132"/>
        <v/>
      </c>
      <c r="R643" s="88" t="str">
        <f t="shared" si="128"/>
        <v/>
      </c>
      <c r="S643" s="88" t="str">
        <f t="shared" si="129"/>
        <v/>
      </c>
    </row>
    <row r="644" spans="1:19" ht="23.25" x14ac:dyDescent="0.5">
      <c r="A644" s="32">
        <v>641</v>
      </c>
      <c r="B644" s="132"/>
      <c r="C644" s="132"/>
      <c r="G644" s="90">
        <f t="shared" ref="G644:G707" si="133">COUNT(B644)</f>
        <v>0</v>
      </c>
      <c r="H644" s="88" t="str">
        <f t="shared" si="121"/>
        <v/>
      </c>
      <c r="I644" s="88" t="str">
        <f t="shared" si="122"/>
        <v/>
      </c>
      <c r="J644" s="88" t="str">
        <f t="shared" si="123"/>
        <v/>
      </c>
      <c r="K644" s="88" t="str">
        <f t="shared" si="124"/>
        <v/>
      </c>
      <c r="L644" s="88" t="str">
        <f t="shared" si="125"/>
        <v/>
      </c>
      <c r="M644" s="88" t="str">
        <f t="shared" si="126"/>
        <v/>
      </c>
      <c r="N644" s="88" t="str">
        <f t="shared" si="130"/>
        <v/>
      </c>
      <c r="O644" s="88" t="str">
        <f t="shared" si="127"/>
        <v/>
      </c>
      <c r="P644" s="88" t="str">
        <f t="shared" si="131"/>
        <v/>
      </c>
      <c r="Q644" s="88" t="str">
        <f t="shared" si="132"/>
        <v/>
      </c>
      <c r="R644" s="88" t="str">
        <f t="shared" si="128"/>
        <v/>
      </c>
      <c r="S644" s="88" t="str">
        <f t="shared" si="129"/>
        <v/>
      </c>
    </row>
    <row r="645" spans="1:19" ht="23.25" x14ac:dyDescent="0.5">
      <c r="A645" s="32">
        <v>642</v>
      </c>
      <c r="B645" s="132"/>
      <c r="C645" s="132"/>
      <c r="G645" s="90">
        <f t="shared" si="133"/>
        <v>0</v>
      </c>
      <c r="H645" s="88" t="str">
        <f t="shared" ref="H645:H708" si="134">IF(G645=0,"",C645*B645)</f>
        <v/>
      </c>
      <c r="I645" s="88" t="str">
        <f t="shared" ref="I645:I708" si="135">IF(G645=0,"",C645^2)</f>
        <v/>
      </c>
      <c r="J645" s="88" t="str">
        <f t="shared" ref="J645:J708" si="136">IF(G645=0,"",B645^2)</f>
        <v/>
      </c>
      <c r="K645" s="88" t="str">
        <f t="shared" ref="K645:K708" si="137">IF(G645=0,"",C645-C$1006)</f>
        <v/>
      </c>
      <c r="L645" s="88" t="str">
        <f t="shared" ref="L645:L708" si="138">IF(G645=0,"",B645-B$1006)</f>
        <v/>
      </c>
      <c r="M645" s="88" t="str">
        <f t="shared" ref="M645:M708" si="139">IF(G645=0,"",K645*L645)</f>
        <v/>
      </c>
      <c r="N645" s="88" t="str">
        <f t="shared" si="130"/>
        <v/>
      </c>
      <c r="O645" s="88" t="str">
        <f t="shared" ref="O645:O708" si="140">IF(G645=0,"",L645^2)</f>
        <v/>
      </c>
      <c r="P645" s="88" t="str">
        <f t="shared" si="131"/>
        <v/>
      </c>
      <c r="Q645" s="88" t="str">
        <f t="shared" si="132"/>
        <v/>
      </c>
      <c r="R645" s="88" t="str">
        <f t="shared" ref="R645:R708" si="141">IF(G645=0,"",Q645^2)</f>
        <v/>
      </c>
      <c r="S645" s="88" t="str">
        <f t="shared" ref="S645:S708" si="142">IF(G645=0,"",(P645-B$1006)^2)</f>
        <v/>
      </c>
    </row>
    <row r="646" spans="1:19" ht="23.25" x14ac:dyDescent="0.5">
      <c r="A646" s="32">
        <v>643</v>
      </c>
      <c r="B646" s="132"/>
      <c r="C646" s="132"/>
      <c r="G646" s="90">
        <f t="shared" si="133"/>
        <v>0</v>
      </c>
      <c r="H646" s="88" t="str">
        <f t="shared" si="134"/>
        <v/>
      </c>
      <c r="I646" s="88" t="str">
        <f t="shared" si="135"/>
        <v/>
      </c>
      <c r="J646" s="88" t="str">
        <f t="shared" si="136"/>
        <v/>
      </c>
      <c r="K646" s="88" t="str">
        <f t="shared" si="137"/>
        <v/>
      </c>
      <c r="L646" s="88" t="str">
        <f t="shared" si="138"/>
        <v/>
      </c>
      <c r="M646" s="88" t="str">
        <f t="shared" si="139"/>
        <v/>
      </c>
      <c r="N646" s="88" t="str">
        <f t="shared" si="130"/>
        <v/>
      </c>
      <c r="O646" s="88" t="str">
        <f t="shared" si="140"/>
        <v/>
      </c>
      <c r="P646" s="88" t="str">
        <f t="shared" si="131"/>
        <v/>
      </c>
      <c r="Q646" s="88" t="str">
        <f t="shared" si="132"/>
        <v/>
      </c>
      <c r="R646" s="88" t="str">
        <f t="shared" si="141"/>
        <v/>
      </c>
      <c r="S646" s="88" t="str">
        <f t="shared" si="142"/>
        <v/>
      </c>
    </row>
    <row r="647" spans="1:19" ht="23.25" x14ac:dyDescent="0.5">
      <c r="A647" s="32">
        <v>644</v>
      </c>
      <c r="B647" s="132"/>
      <c r="C647" s="132"/>
      <c r="G647" s="90">
        <f t="shared" si="133"/>
        <v>0</v>
      </c>
      <c r="H647" s="88" t="str">
        <f t="shared" si="134"/>
        <v/>
      </c>
      <c r="I647" s="88" t="str">
        <f t="shared" si="135"/>
        <v/>
      </c>
      <c r="J647" s="88" t="str">
        <f t="shared" si="136"/>
        <v/>
      </c>
      <c r="K647" s="88" t="str">
        <f t="shared" si="137"/>
        <v/>
      </c>
      <c r="L647" s="88" t="str">
        <f t="shared" si="138"/>
        <v/>
      </c>
      <c r="M647" s="88" t="str">
        <f t="shared" si="139"/>
        <v/>
      </c>
      <c r="N647" s="88" t="str">
        <f t="shared" si="130"/>
        <v/>
      </c>
      <c r="O647" s="88" t="str">
        <f t="shared" si="140"/>
        <v/>
      </c>
      <c r="P647" s="88" t="str">
        <f t="shared" si="131"/>
        <v/>
      </c>
      <c r="Q647" s="88" t="str">
        <f t="shared" si="132"/>
        <v/>
      </c>
      <c r="R647" s="88" t="str">
        <f t="shared" si="141"/>
        <v/>
      </c>
      <c r="S647" s="88" t="str">
        <f t="shared" si="142"/>
        <v/>
      </c>
    </row>
    <row r="648" spans="1:19" ht="23.25" x14ac:dyDescent="0.5">
      <c r="A648" s="32">
        <v>645</v>
      </c>
      <c r="B648" s="132"/>
      <c r="C648" s="132"/>
      <c r="G648" s="90">
        <f t="shared" si="133"/>
        <v>0</v>
      </c>
      <c r="H648" s="88" t="str">
        <f t="shared" si="134"/>
        <v/>
      </c>
      <c r="I648" s="88" t="str">
        <f t="shared" si="135"/>
        <v/>
      </c>
      <c r="J648" s="88" t="str">
        <f t="shared" si="136"/>
        <v/>
      </c>
      <c r="K648" s="88" t="str">
        <f t="shared" si="137"/>
        <v/>
      </c>
      <c r="L648" s="88" t="str">
        <f t="shared" si="138"/>
        <v/>
      </c>
      <c r="M648" s="88" t="str">
        <f t="shared" si="139"/>
        <v/>
      </c>
      <c r="N648" s="88" t="str">
        <f t="shared" si="130"/>
        <v/>
      </c>
      <c r="O648" s="88" t="str">
        <f t="shared" si="140"/>
        <v/>
      </c>
      <c r="P648" s="88" t="str">
        <f t="shared" si="131"/>
        <v/>
      </c>
      <c r="Q648" s="88" t="str">
        <f t="shared" si="132"/>
        <v/>
      </c>
      <c r="R648" s="88" t="str">
        <f t="shared" si="141"/>
        <v/>
      </c>
      <c r="S648" s="88" t="str">
        <f t="shared" si="142"/>
        <v/>
      </c>
    </row>
    <row r="649" spans="1:19" ht="23.25" x14ac:dyDescent="0.5">
      <c r="A649" s="32">
        <v>646</v>
      </c>
      <c r="B649" s="132"/>
      <c r="C649" s="132"/>
      <c r="G649" s="90">
        <f t="shared" si="133"/>
        <v>0</v>
      </c>
      <c r="H649" s="88" t="str">
        <f t="shared" si="134"/>
        <v/>
      </c>
      <c r="I649" s="88" t="str">
        <f t="shared" si="135"/>
        <v/>
      </c>
      <c r="J649" s="88" t="str">
        <f t="shared" si="136"/>
        <v/>
      </c>
      <c r="K649" s="88" t="str">
        <f t="shared" si="137"/>
        <v/>
      </c>
      <c r="L649" s="88" t="str">
        <f t="shared" si="138"/>
        <v/>
      </c>
      <c r="M649" s="88" t="str">
        <f t="shared" si="139"/>
        <v/>
      </c>
      <c r="N649" s="88" t="str">
        <f t="shared" si="130"/>
        <v/>
      </c>
      <c r="O649" s="88" t="str">
        <f t="shared" si="140"/>
        <v/>
      </c>
      <c r="P649" s="88" t="str">
        <f t="shared" si="131"/>
        <v/>
      </c>
      <c r="Q649" s="88" t="str">
        <f t="shared" si="132"/>
        <v/>
      </c>
      <c r="R649" s="88" t="str">
        <f t="shared" si="141"/>
        <v/>
      </c>
      <c r="S649" s="88" t="str">
        <f t="shared" si="142"/>
        <v/>
      </c>
    </row>
    <row r="650" spans="1:19" ht="23.25" x14ac:dyDescent="0.5">
      <c r="A650" s="32">
        <v>647</v>
      </c>
      <c r="B650" s="132"/>
      <c r="C650" s="132"/>
      <c r="G650" s="90">
        <f t="shared" si="133"/>
        <v>0</v>
      </c>
      <c r="H650" s="88" t="str">
        <f t="shared" si="134"/>
        <v/>
      </c>
      <c r="I650" s="88" t="str">
        <f t="shared" si="135"/>
        <v/>
      </c>
      <c r="J650" s="88" t="str">
        <f t="shared" si="136"/>
        <v/>
      </c>
      <c r="K650" s="88" t="str">
        <f t="shared" si="137"/>
        <v/>
      </c>
      <c r="L650" s="88" t="str">
        <f t="shared" si="138"/>
        <v/>
      </c>
      <c r="M650" s="88" t="str">
        <f t="shared" si="139"/>
        <v/>
      </c>
      <c r="N650" s="88" t="str">
        <f t="shared" si="130"/>
        <v/>
      </c>
      <c r="O650" s="88" t="str">
        <f t="shared" si="140"/>
        <v/>
      </c>
      <c r="P650" s="88" t="str">
        <f t="shared" si="131"/>
        <v/>
      </c>
      <c r="Q650" s="88" t="str">
        <f t="shared" si="132"/>
        <v/>
      </c>
      <c r="R650" s="88" t="str">
        <f t="shared" si="141"/>
        <v/>
      </c>
      <c r="S650" s="88" t="str">
        <f t="shared" si="142"/>
        <v/>
      </c>
    </row>
    <row r="651" spans="1:19" ht="23.25" x14ac:dyDescent="0.5">
      <c r="A651" s="32">
        <v>648</v>
      </c>
      <c r="B651" s="132"/>
      <c r="C651" s="132"/>
      <c r="G651" s="90">
        <f t="shared" si="133"/>
        <v>0</v>
      </c>
      <c r="H651" s="88" t="str">
        <f t="shared" si="134"/>
        <v/>
      </c>
      <c r="I651" s="88" t="str">
        <f t="shared" si="135"/>
        <v/>
      </c>
      <c r="J651" s="88" t="str">
        <f t="shared" si="136"/>
        <v/>
      </c>
      <c r="K651" s="88" t="str">
        <f t="shared" si="137"/>
        <v/>
      </c>
      <c r="L651" s="88" t="str">
        <f t="shared" si="138"/>
        <v/>
      </c>
      <c r="M651" s="88" t="str">
        <f t="shared" si="139"/>
        <v/>
      </c>
      <c r="N651" s="88" t="str">
        <f t="shared" si="130"/>
        <v/>
      </c>
      <c r="O651" s="88" t="str">
        <f t="shared" si="140"/>
        <v/>
      </c>
      <c r="P651" s="88" t="str">
        <f t="shared" si="131"/>
        <v/>
      </c>
      <c r="Q651" s="88" t="str">
        <f t="shared" si="132"/>
        <v/>
      </c>
      <c r="R651" s="88" t="str">
        <f t="shared" si="141"/>
        <v/>
      </c>
      <c r="S651" s="88" t="str">
        <f t="shared" si="142"/>
        <v/>
      </c>
    </row>
    <row r="652" spans="1:19" ht="23.25" x14ac:dyDescent="0.5">
      <c r="A652" s="32">
        <v>649</v>
      </c>
      <c r="B652" s="132"/>
      <c r="C652" s="132"/>
      <c r="G652" s="90">
        <f t="shared" si="133"/>
        <v>0</v>
      </c>
      <c r="H652" s="88" t="str">
        <f t="shared" si="134"/>
        <v/>
      </c>
      <c r="I652" s="88" t="str">
        <f t="shared" si="135"/>
        <v/>
      </c>
      <c r="J652" s="88" t="str">
        <f t="shared" si="136"/>
        <v/>
      </c>
      <c r="K652" s="88" t="str">
        <f t="shared" si="137"/>
        <v/>
      </c>
      <c r="L652" s="88" t="str">
        <f t="shared" si="138"/>
        <v/>
      </c>
      <c r="M652" s="88" t="str">
        <f t="shared" si="139"/>
        <v/>
      </c>
      <c r="N652" s="88" t="str">
        <f t="shared" si="130"/>
        <v/>
      </c>
      <c r="O652" s="88" t="str">
        <f t="shared" si="140"/>
        <v/>
      </c>
      <c r="P652" s="88" t="str">
        <f t="shared" si="131"/>
        <v/>
      </c>
      <c r="Q652" s="88" t="str">
        <f t="shared" si="132"/>
        <v/>
      </c>
      <c r="R652" s="88" t="str">
        <f t="shared" si="141"/>
        <v/>
      </c>
      <c r="S652" s="88" t="str">
        <f t="shared" si="142"/>
        <v/>
      </c>
    </row>
    <row r="653" spans="1:19" ht="23.25" x14ac:dyDescent="0.5">
      <c r="A653" s="32">
        <v>650</v>
      </c>
      <c r="B653" s="132"/>
      <c r="C653" s="132"/>
      <c r="G653" s="90">
        <f t="shared" si="133"/>
        <v>0</v>
      </c>
      <c r="H653" s="88" t="str">
        <f t="shared" si="134"/>
        <v/>
      </c>
      <c r="I653" s="88" t="str">
        <f t="shared" si="135"/>
        <v/>
      </c>
      <c r="J653" s="88" t="str">
        <f t="shared" si="136"/>
        <v/>
      </c>
      <c r="K653" s="88" t="str">
        <f t="shared" si="137"/>
        <v/>
      </c>
      <c r="L653" s="88" t="str">
        <f t="shared" si="138"/>
        <v/>
      </c>
      <c r="M653" s="88" t="str">
        <f t="shared" si="139"/>
        <v/>
      </c>
      <c r="N653" s="88" t="str">
        <f t="shared" si="130"/>
        <v/>
      </c>
      <c r="O653" s="88" t="str">
        <f t="shared" si="140"/>
        <v/>
      </c>
      <c r="P653" s="88" t="str">
        <f t="shared" si="131"/>
        <v/>
      </c>
      <c r="Q653" s="88" t="str">
        <f t="shared" si="132"/>
        <v/>
      </c>
      <c r="R653" s="88" t="str">
        <f t="shared" si="141"/>
        <v/>
      </c>
      <c r="S653" s="88" t="str">
        <f t="shared" si="142"/>
        <v/>
      </c>
    </row>
    <row r="654" spans="1:19" ht="23.25" x14ac:dyDescent="0.5">
      <c r="A654" s="32">
        <v>651</v>
      </c>
      <c r="B654" s="132"/>
      <c r="C654" s="132"/>
      <c r="G654" s="90">
        <f t="shared" si="133"/>
        <v>0</v>
      </c>
      <c r="H654" s="88" t="str">
        <f t="shared" si="134"/>
        <v/>
      </c>
      <c r="I654" s="88" t="str">
        <f t="shared" si="135"/>
        <v/>
      </c>
      <c r="J654" s="88" t="str">
        <f t="shared" si="136"/>
        <v/>
      </c>
      <c r="K654" s="88" t="str">
        <f t="shared" si="137"/>
        <v/>
      </c>
      <c r="L654" s="88" t="str">
        <f t="shared" si="138"/>
        <v/>
      </c>
      <c r="M654" s="88" t="str">
        <f t="shared" si="139"/>
        <v/>
      </c>
      <c r="N654" s="88" t="str">
        <f t="shared" ref="N654:N717" si="143">IF(G654=0,"",K654^2)</f>
        <v/>
      </c>
      <c r="O654" s="88" t="str">
        <f t="shared" si="140"/>
        <v/>
      </c>
      <c r="P654" s="88" t="str">
        <f t="shared" ref="P654:P717" si="144">IF(G654=0,"",B$1011+B$1010*C654)</f>
        <v/>
      </c>
      <c r="Q654" s="88" t="str">
        <f t="shared" ref="Q654:Q717" si="145">IF(G654=0,"",B654-P654)</f>
        <v/>
      </c>
      <c r="R654" s="88" t="str">
        <f t="shared" si="141"/>
        <v/>
      </c>
      <c r="S654" s="88" t="str">
        <f t="shared" si="142"/>
        <v/>
      </c>
    </row>
    <row r="655" spans="1:19" ht="23.25" x14ac:dyDescent="0.5">
      <c r="A655" s="32">
        <v>652</v>
      </c>
      <c r="B655" s="132"/>
      <c r="C655" s="132"/>
      <c r="G655" s="90">
        <f t="shared" si="133"/>
        <v>0</v>
      </c>
      <c r="H655" s="88" t="str">
        <f t="shared" si="134"/>
        <v/>
      </c>
      <c r="I655" s="88" t="str">
        <f t="shared" si="135"/>
        <v/>
      </c>
      <c r="J655" s="88" t="str">
        <f t="shared" si="136"/>
        <v/>
      </c>
      <c r="K655" s="88" t="str">
        <f t="shared" si="137"/>
        <v/>
      </c>
      <c r="L655" s="88" t="str">
        <f t="shared" si="138"/>
        <v/>
      </c>
      <c r="M655" s="88" t="str">
        <f t="shared" si="139"/>
        <v/>
      </c>
      <c r="N655" s="88" t="str">
        <f t="shared" si="143"/>
        <v/>
      </c>
      <c r="O655" s="88" t="str">
        <f t="shared" si="140"/>
        <v/>
      </c>
      <c r="P655" s="88" t="str">
        <f t="shared" si="144"/>
        <v/>
      </c>
      <c r="Q655" s="88" t="str">
        <f t="shared" si="145"/>
        <v/>
      </c>
      <c r="R655" s="88" t="str">
        <f t="shared" si="141"/>
        <v/>
      </c>
      <c r="S655" s="88" t="str">
        <f t="shared" si="142"/>
        <v/>
      </c>
    </row>
    <row r="656" spans="1:19" ht="23.25" x14ac:dyDescent="0.5">
      <c r="A656" s="32">
        <v>653</v>
      </c>
      <c r="B656" s="132"/>
      <c r="C656" s="132"/>
      <c r="G656" s="90">
        <f t="shared" si="133"/>
        <v>0</v>
      </c>
      <c r="H656" s="88" t="str">
        <f t="shared" si="134"/>
        <v/>
      </c>
      <c r="I656" s="88" t="str">
        <f t="shared" si="135"/>
        <v/>
      </c>
      <c r="J656" s="88" t="str">
        <f t="shared" si="136"/>
        <v/>
      </c>
      <c r="K656" s="88" t="str">
        <f t="shared" si="137"/>
        <v/>
      </c>
      <c r="L656" s="88" t="str">
        <f t="shared" si="138"/>
        <v/>
      </c>
      <c r="M656" s="88" t="str">
        <f t="shared" si="139"/>
        <v/>
      </c>
      <c r="N656" s="88" t="str">
        <f t="shared" si="143"/>
        <v/>
      </c>
      <c r="O656" s="88" t="str">
        <f t="shared" si="140"/>
        <v/>
      </c>
      <c r="P656" s="88" t="str">
        <f t="shared" si="144"/>
        <v/>
      </c>
      <c r="Q656" s="88" t="str">
        <f t="shared" si="145"/>
        <v/>
      </c>
      <c r="R656" s="88" t="str">
        <f t="shared" si="141"/>
        <v/>
      </c>
      <c r="S656" s="88" t="str">
        <f t="shared" si="142"/>
        <v/>
      </c>
    </row>
    <row r="657" spans="1:19" ht="23.25" x14ac:dyDescent="0.5">
      <c r="A657" s="32">
        <v>654</v>
      </c>
      <c r="B657" s="132"/>
      <c r="C657" s="132"/>
      <c r="G657" s="90">
        <f t="shared" si="133"/>
        <v>0</v>
      </c>
      <c r="H657" s="88" t="str">
        <f t="shared" si="134"/>
        <v/>
      </c>
      <c r="I657" s="88" t="str">
        <f t="shared" si="135"/>
        <v/>
      </c>
      <c r="J657" s="88" t="str">
        <f t="shared" si="136"/>
        <v/>
      </c>
      <c r="K657" s="88" t="str">
        <f t="shared" si="137"/>
        <v/>
      </c>
      <c r="L657" s="88" t="str">
        <f t="shared" si="138"/>
        <v/>
      </c>
      <c r="M657" s="88" t="str">
        <f t="shared" si="139"/>
        <v/>
      </c>
      <c r="N657" s="88" t="str">
        <f t="shared" si="143"/>
        <v/>
      </c>
      <c r="O657" s="88" t="str">
        <f t="shared" si="140"/>
        <v/>
      </c>
      <c r="P657" s="88" t="str">
        <f t="shared" si="144"/>
        <v/>
      </c>
      <c r="Q657" s="88" t="str">
        <f t="shared" si="145"/>
        <v/>
      </c>
      <c r="R657" s="88" t="str">
        <f t="shared" si="141"/>
        <v/>
      </c>
      <c r="S657" s="88" t="str">
        <f t="shared" si="142"/>
        <v/>
      </c>
    </row>
    <row r="658" spans="1:19" ht="23.25" x14ac:dyDescent="0.5">
      <c r="A658" s="32">
        <v>655</v>
      </c>
      <c r="B658" s="132"/>
      <c r="C658" s="132"/>
      <c r="G658" s="90">
        <f t="shared" si="133"/>
        <v>0</v>
      </c>
      <c r="H658" s="88" t="str">
        <f t="shared" si="134"/>
        <v/>
      </c>
      <c r="I658" s="88" t="str">
        <f t="shared" si="135"/>
        <v/>
      </c>
      <c r="J658" s="88" t="str">
        <f t="shared" si="136"/>
        <v/>
      </c>
      <c r="K658" s="88" t="str">
        <f t="shared" si="137"/>
        <v/>
      </c>
      <c r="L658" s="88" t="str">
        <f t="shared" si="138"/>
        <v/>
      </c>
      <c r="M658" s="88" t="str">
        <f t="shared" si="139"/>
        <v/>
      </c>
      <c r="N658" s="88" t="str">
        <f t="shared" si="143"/>
        <v/>
      </c>
      <c r="O658" s="88" t="str">
        <f t="shared" si="140"/>
        <v/>
      </c>
      <c r="P658" s="88" t="str">
        <f t="shared" si="144"/>
        <v/>
      </c>
      <c r="Q658" s="88" t="str">
        <f t="shared" si="145"/>
        <v/>
      </c>
      <c r="R658" s="88" t="str">
        <f t="shared" si="141"/>
        <v/>
      </c>
      <c r="S658" s="88" t="str">
        <f t="shared" si="142"/>
        <v/>
      </c>
    </row>
    <row r="659" spans="1:19" ht="23.25" x14ac:dyDescent="0.5">
      <c r="A659" s="32">
        <v>656</v>
      </c>
      <c r="B659" s="132"/>
      <c r="C659" s="132"/>
      <c r="G659" s="90">
        <f t="shared" si="133"/>
        <v>0</v>
      </c>
      <c r="H659" s="88" t="str">
        <f t="shared" si="134"/>
        <v/>
      </c>
      <c r="I659" s="88" t="str">
        <f t="shared" si="135"/>
        <v/>
      </c>
      <c r="J659" s="88" t="str">
        <f t="shared" si="136"/>
        <v/>
      </c>
      <c r="K659" s="88" t="str">
        <f t="shared" si="137"/>
        <v/>
      </c>
      <c r="L659" s="88" t="str">
        <f t="shared" si="138"/>
        <v/>
      </c>
      <c r="M659" s="88" t="str">
        <f t="shared" si="139"/>
        <v/>
      </c>
      <c r="N659" s="88" t="str">
        <f t="shared" si="143"/>
        <v/>
      </c>
      <c r="O659" s="88" t="str">
        <f t="shared" si="140"/>
        <v/>
      </c>
      <c r="P659" s="88" t="str">
        <f t="shared" si="144"/>
        <v/>
      </c>
      <c r="Q659" s="88" t="str">
        <f t="shared" si="145"/>
        <v/>
      </c>
      <c r="R659" s="88" t="str">
        <f t="shared" si="141"/>
        <v/>
      </c>
      <c r="S659" s="88" t="str">
        <f t="shared" si="142"/>
        <v/>
      </c>
    </row>
    <row r="660" spans="1:19" ht="23.25" x14ac:dyDescent="0.5">
      <c r="A660" s="32">
        <v>657</v>
      </c>
      <c r="B660" s="132"/>
      <c r="C660" s="132"/>
      <c r="G660" s="90">
        <f t="shared" si="133"/>
        <v>0</v>
      </c>
      <c r="H660" s="88" t="str">
        <f t="shared" si="134"/>
        <v/>
      </c>
      <c r="I660" s="88" t="str">
        <f t="shared" si="135"/>
        <v/>
      </c>
      <c r="J660" s="88" t="str">
        <f t="shared" si="136"/>
        <v/>
      </c>
      <c r="K660" s="88" t="str">
        <f t="shared" si="137"/>
        <v/>
      </c>
      <c r="L660" s="88" t="str">
        <f t="shared" si="138"/>
        <v/>
      </c>
      <c r="M660" s="88" t="str">
        <f t="shared" si="139"/>
        <v/>
      </c>
      <c r="N660" s="88" t="str">
        <f t="shared" si="143"/>
        <v/>
      </c>
      <c r="O660" s="88" t="str">
        <f t="shared" si="140"/>
        <v/>
      </c>
      <c r="P660" s="88" t="str">
        <f t="shared" si="144"/>
        <v/>
      </c>
      <c r="Q660" s="88" t="str">
        <f t="shared" si="145"/>
        <v/>
      </c>
      <c r="R660" s="88" t="str">
        <f t="shared" si="141"/>
        <v/>
      </c>
      <c r="S660" s="88" t="str">
        <f t="shared" si="142"/>
        <v/>
      </c>
    </row>
    <row r="661" spans="1:19" ht="23.25" x14ac:dyDescent="0.5">
      <c r="A661" s="32">
        <v>658</v>
      </c>
      <c r="B661" s="132"/>
      <c r="C661" s="132"/>
      <c r="G661" s="90">
        <f t="shared" si="133"/>
        <v>0</v>
      </c>
      <c r="H661" s="88" t="str">
        <f t="shared" si="134"/>
        <v/>
      </c>
      <c r="I661" s="88" t="str">
        <f t="shared" si="135"/>
        <v/>
      </c>
      <c r="J661" s="88" t="str">
        <f t="shared" si="136"/>
        <v/>
      </c>
      <c r="K661" s="88" t="str">
        <f t="shared" si="137"/>
        <v/>
      </c>
      <c r="L661" s="88" t="str">
        <f t="shared" si="138"/>
        <v/>
      </c>
      <c r="M661" s="88" t="str">
        <f t="shared" si="139"/>
        <v/>
      </c>
      <c r="N661" s="88" t="str">
        <f t="shared" si="143"/>
        <v/>
      </c>
      <c r="O661" s="88" t="str">
        <f t="shared" si="140"/>
        <v/>
      </c>
      <c r="P661" s="88" t="str">
        <f t="shared" si="144"/>
        <v/>
      </c>
      <c r="Q661" s="88" t="str">
        <f t="shared" si="145"/>
        <v/>
      </c>
      <c r="R661" s="88" t="str">
        <f t="shared" si="141"/>
        <v/>
      </c>
      <c r="S661" s="88" t="str">
        <f t="shared" si="142"/>
        <v/>
      </c>
    </row>
    <row r="662" spans="1:19" ht="23.25" x14ac:dyDescent="0.5">
      <c r="A662" s="32">
        <v>659</v>
      </c>
      <c r="B662" s="132"/>
      <c r="C662" s="132"/>
      <c r="G662" s="90">
        <f t="shared" si="133"/>
        <v>0</v>
      </c>
      <c r="H662" s="88" t="str">
        <f t="shared" si="134"/>
        <v/>
      </c>
      <c r="I662" s="88" t="str">
        <f t="shared" si="135"/>
        <v/>
      </c>
      <c r="J662" s="88" t="str">
        <f t="shared" si="136"/>
        <v/>
      </c>
      <c r="K662" s="88" t="str">
        <f t="shared" si="137"/>
        <v/>
      </c>
      <c r="L662" s="88" t="str">
        <f t="shared" si="138"/>
        <v/>
      </c>
      <c r="M662" s="88" t="str">
        <f t="shared" si="139"/>
        <v/>
      </c>
      <c r="N662" s="88" t="str">
        <f t="shared" si="143"/>
        <v/>
      </c>
      <c r="O662" s="88" t="str">
        <f t="shared" si="140"/>
        <v/>
      </c>
      <c r="P662" s="88" t="str">
        <f t="shared" si="144"/>
        <v/>
      </c>
      <c r="Q662" s="88" t="str">
        <f t="shared" si="145"/>
        <v/>
      </c>
      <c r="R662" s="88" t="str">
        <f t="shared" si="141"/>
        <v/>
      </c>
      <c r="S662" s="88" t="str">
        <f t="shared" si="142"/>
        <v/>
      </c>
    </row>
    <row r="663" spans="1:19" ht="23.25" x14ac:dyDescent="0.5">
      <c r="A663" s="32">
        <v>660</v>
      </c>
      <c r="B663" s="132"/>
      <c r="C663" s="132"/>
      <c r="G663" s="90">
        <f t="shared" si="133"/>
        <v>0</v>
      </c>
      <c r="H663" s="88" t="str">
        <f t="shared" si="134"/>
        <v/>
      </c>
      <c r="I663" s="88" t="str">
        <f t="shared" si="135"/>
        <v/>
      </c>
      <c r="J663" s="88" t="str">
        <f t="shared" si="136"/>
        <v/>
      </c>
      <c r="K663" s="88" t="str">
        <f t="shared" si="137"/>
        <v/>
      </c>
      <c r="L663" s="88" t="str">
        <f t="shared" si="138"/>
        <v/>
      </c>
      <c r="M663" s="88" t="str">
        <f t="shared" si="139"/>
        <v/>
      </c>
      <c r="N663" s="88" t="str">
        <f t="shared" si="143"/>
        <v/>
      </c>
      <c r="O663" s="88" t="str">
        <f t="shared" si="140"/>
        <v/>
      </c>
      <c r="P663" s="88" t="str">
        <f t="shared" si="144"/>
        <v/>
      </c>
      <c r="Q663" s="88" t="str">
        <f t="shared" si="145"/>
        <v/>
      </c>
      <c r="R663" s="88" t="str">
        <f t="shared" si="141"/>
        <v/>
      </c>
      <c r="S663" s="88" t="str">
        <f t="shared" si="142"/>
        <v/>
      </c>
    </row>
    <row r="664" spans="1:19" ht="23.25" x14ac:dyDescent="0.5">
      <c r="A664" s="32">
        <v>661</v>
      </c>
      <c r="B664" s="132"/>
      <c r="C664" s="132"/>
      <c r="G664" s="90">
        <f t="shared" si="133"/>
        <v>0</v>
      </c>
      <c r="H664" s="88" t="str">
        <f t="shared" si="134"/>
        <v/>
      </c>
      <c r="I664" s="88" t="str">
        <f t="shared" si="135"/>
        <v/>
      </c>
      <c r="J664" s="88" t="str">
        <f t="shared" si="136"/>
        <v/>
      </c>
      <c r="K664" s="88" t="str">
        <f t="shared" si="137"/>
        <v/>
      </c>
      <c r="L664" s="88" t="str">
        <f t="shared" si="138"/>
        <v/>
      </c>
      <c r="M664" s="88" t="str">
        <f t="shared" si="139"/>
        <v/>
      </c>
      <c r="N664" s="88" t="str">
        <f t="shared" si="143"/>
        <v/>
      </c>
      <c r="O664" s="88" t="str">
        <f t="shared" si="140"/>
        <v/>
      </c>
      <c r="P664" s="88" t="str">
        <f t="shared" si="144"/>
        <v/>
      </c>
      <c r="Q664" s="88" t="str">
        <f t="shared" si="145"/>
        <v/>
      </c>
      <c r="R664" s="88" t="str">
        <f t="shared" si="141"/>
        <v/>
      </c>
      <c r="S664" s="88" t="str">
        <f t="shared" si="142"/>
        <v/>
      </c>
    </row>
    <row r="665" spans="1:19" ht="23.25" x14ac:dyDescent="0.5">
      <c r="A665" s="32">
        <v>662</v>
      </c>
      <c r="B665" s="132"/>
      <c r="C665" s="132"/>
      <c r="G665" s="90">
        <f t="shared" si="133"/>
        <v>0</v>
      </c>
      <c r="H665" s="88" t="str">
        <f t="shared" si="134"/>
        <v/>
      </c>
      <c r="I665" s="88" t="str">
        <f t="shared" si="135"/>
        <v/>
      </c>
      <c r="J665" s="88" t="str">
        <f t="shared" si="136"/>
        <v/>
      </c>
      <c r="K665" s="88" t="str">
        <f t="shared" si="137"/>
        <v/>
      </c>
      <c r="L665" s="88" t="str">
        <f t="shared" si="138"/>
        <v/>
      </c>
      <c r="M665" s="88" t="str">
        <f t="shared" si="139"/>
        <v/>
      </c>
      <c r="N665" s="88" t="str">
        <f t="shared" si="143"/>
        <v/>
      </c>
      <c r="O665" s="88" t="str">
        <f t="shared" si="140"/>
        <v/>
      </c>
      <c r="P665" s="88" t="str">
        <f t="shared" si="144"/>
        <v/>
      </c>
      <c r="Q665" s="88" t="str">
        <f t="shared" si="145"/>
        <v/>
      </c>
      <c r="R665" s="88" t="str">
        <f t="shared" si="141"/>
        <v/>
      </c>
      <c r="S665" s="88" t="str">
        <f t="shared" si="142"/>
        <v/>
      </c>
    </row>
    <row r="666" spans="1:19" ht="23.25" x14ac:dyDescent="0.5">
      <c r="A666" s="32">
        <v>663</v>
      </c>
      <c r="B666" s="132"/>
      <c r="C666" s="132"/>
      <c r="G666" s="90">
        <f t="shared" si="133"/>
        <v>0</v>
      </c>
      <c r="H666" s="88" t="str">
        <f t="shared" si="134"/>
        <v/>
      </c>
      <c r="I666" s="88" t="str">
        <f t="shared" si="135"/>
        <v/>
      </c>
      <c r="J666" s="88" t="str">
        <f t="shared" si="136"/>
        <v/>
      </c>
      <c r="K666" s="88" t="str">
        <f t="shared" si="137"/>
        <v/>
      </c>
      <c r="L666" s="88" t="str">
        <f t="shared" si="138"/>
        <v/>
      </c>
      <c r="M666" s="88" t="str">
        <f t="shared" si="139"/>
        <v/>
      </c>
      <c r="N666" s="88" t="str">
        <f t="shared" si="143"/>
        <v/>
      </c>
      <c r="O666" s="88" t="str">
        <f t="shared" si="140"/>
        <v/>
      </c>
      <c r="P666" s="88" t="str">
        <f t="shared" si="144"/>
        <v/>
      </c>
      <c r="Q666" s="88" t="str">
        <f t="shared" si="145"/>
        <v/>
      </c>
      <c r="R666" s="88" t="str">
        <f t="shared" si="141"/>
        <v/>
      </c>
      <c r="S666" s="88" t="str">
        <f t="shared" si="142"/>
        <v/>
      </c>
    </row>
    <row r="667" spans="1:19" ht="23.25" x14ac:dyDescent="0.5">
      <c r="A667" s="32">
        <v>664</v>
      </c>
      <c r="B667" s="132"/>
      <c r="C667" s="132"/>
      <c r="G667" s="90">
        <f t="shared" si="133"/>
        <v>0</v>
      </c>
      <c r="H667" s="88" t="str">
        <f t="shared" si="134"/>
        <v/>
      </c>
      <c r="I667" s="88" t="str">
        <f t="shared" si="135"/>
        <v/>
      </c>
      <c r="J667" s="88" t="str">
        <f t="shared" si="136"/>
        <v/>
      </c>
      <c r="K667" s="88" t="str">
        <f t="shared" si="137"/>
        <v/>
      </c>
      <c r="L667" s="88" t="str">
        <f t="shared" si="138"/>
        <v/>
      </c>
      <c r="M667" s="88" t="str">
        <f t="shared" si="139"/>
        <v/>
      </c>
      <c r="N667" s="88" t="str">
        <f t="shared" si="143"/>
        <v/>
      </c>
      <c r="O667" s="88" t="str">
        <f t="shared" si="140"/>
        <v/>
      </c>
      <c r="P667" s="88" t="str">
        <f t="shared" si="144"/>
        <v/>
      </c>
      <c r="Q667" s="88" t="str">
        <f t="shared" si="145"/>
        <v/>
      </c>
      <c r="R667" s="88" t="str">
        <f t="shared" si="141"/>
        <v/>
      </c>
      <c r="S667" s="88" t="str">
        <f t="shared" si="142"/>
        <v/>
      </c>
    </row>
    <row r="668" spans="1:19" ht="23.25" x14ac:dyDescent="0.5">
      <c r="A668" s="32">
        <v>665</v>
      </c>
      <c r="B668" s="132"/>
      <c r="C668" s="132"/>
      <c r="G668" s="90">
        <f t="shared" si="133"/>
        <v>0</v>
      </c>
      <c r="H668" s="88" t="str">
        <f t="shared" si="134"/>
        <v/>
      </c>
      <c r="I668" s="88" t="str">
        <f t="shared" si="135"/>
        <v/>
      </c>
      <c r="J668" s="88" t="str">
        <f t="shared" si="136"/>
        <v/>
      </c>
      <c r="K668" s="88" t="str">
        <f t="shared" si="137"/>
        <v/>
      </c>
      <c r="L668" s="88" t="str">
        <f t="shared" si="138"/>
        <v/>
      </c>
      <c r="M668" s="88" t="str">
        <f t="shared" si="139"/>
        <v/>
      </c>
      <c r="N668" s="88" t="str">
        <f t="shared" si="143"/>
        <v/>
      </c>
      <c r="O668" s="88" t="str">
        <f t="shared" si="140"/>
        <v/>
      </c>
      <c r="P668" s="88" t="str">
        <f t="shared" si="144"/>
        <v/>
      </c>
      <c r="Q668" s="88" t="str">
        <f t="shared" si="145"/>
        <v/>
      </c>
      <c r="R668" s="88" t="str">
        <f t="shared" si="141"/>
        <v/>
      </c>
      <c r="S668" s="88" t="str">
        <f t="shared" si="142"/>
        <v/>
      </c>
    </row>
    <row r="669" spans="1:19" ht="23.25" x14ac:dyDescent="0.5">
      <c r="A669" s="32">
        <v>666</v>
      </c>
      <c r="B669" s="132"/>
      <c r="C669" s="132"/>
      <c r="G669" s="90">
        <f t="shared" si="133"/>
        <v>0</v>
      </c>
      <c r="H669" s="88" t="str">
        <f t="shared" si="134"/>
        <v/>
      </c>
      <c r="I669" s="88" t="str">
        <f t="shared" si="135"/>
        <v/>
      </c>
      <c r="J669" s="88" t="str">
        <f t="shared" si="136"/>
        <v/>
      </c>
      <c r="K669" s="88" t="str">
        <f t="shared" si="137"/>
        <v/>
      </c>
      <c r="L669" s="88" t="str">
        <f t="shared" si="138"/>
        <v/>
      </c>
      <c r="M669" s="88" t="str">
        <f t="shared" si="139"/>
        <v/>
      </c>
      <c r="N669" s="88" t="str">
        <f t="shared" si="143"/>
        <v/>
      </c>
      <c r="O669" s="88" t="str">
        <f t="shared" si="140"/>
        <v/>
      </c>
      <c r="P669" s="88" t="str">
        <f t="shared" si="144"/>
        <v/>
      </c>
      <c r="Q669" s="88" t="str">
        <f t="shared" si="145"/>
        <v/>
      </c>
      <c r="R669" s="88" t="str">
        <f t="shared" si="141"/>
        <v/>
      </c>
      <c r="S669" s="88" t="str">
        <f t="shared" si="142"/>
        <v/>
      </c>
    </row>
    <row r="670" spans="1:19" ht="23.25" x14ac:dyDescent="0.5">
      <c r="A670" s="32">
        <v>667</v>
      </c>
      <c r="B670" s="132"/>
      <c r="C670" s="132"/>
      <c r="G670" s="90">
        <f t="shared" si="133"/>
        <v>0</v>
      </c>
      <c r="H670" s="88" t="str">
        <f t="shared" si="134"/>
        <v/>
      </c>
      <c r="I670" s="88" t="str">
        <f t="shared" si="135"/>
        <v/>
      </c>
      <c r="J670" s="88" t="str">
        <f t="shared" si="136"/>
        <v/>
      </c>
      <c r="K670" s="88" t="str">
        <f t="shared" si="137"/>
        <v/>
      </c>
      <c r="L670" s="88" t="str">
        <f t="shared" si="138"/>
        <v/>
      </c>
      <c r="M670" s="88" t="str">
        <f t="shared" si="139"/>
        <v/>
      </c>
      <c r="N670" s="88" t="str">
        <f t="shared" si="143"/>
        <v/>
      </c>
      <c r="O670" s="88" t="str">
        <f t="shared" si="140"/>
        <v/>
      </c>
      <c r="P670" s="88" t="str">
        <f t="shared" si="144"/>
        <v/>
      </c>
      <c r="Q670" s="88" t="str">
        <f t="shared" si="145"/>
        <v/>
      </c>
      <c r="R670" s="88" t="str">
        <f t="shared" si="141"/>
        <v/>
      </c>
      <c r="S670" s="88" t="str">
        <f t="shared" si="142"/>
        <v/>
      </c>
    </row>
    <row r="671" spans="1:19" ht="23.25" x14ac:dyDescent="0.5">
      <c r="A671" s="32">
        <v>668</v>
      </c>
      <c r="B671" s="132"/>
      <c r="C671" s="132"/>
      <c r="G671" s="90">
        <f t="shared" si="133"/>
        <v>0</v>
      </c>
      <c r="H671" s="88" t="str">
        <f t="shared" si="134"/>
        <v/>
      </c>
      <c r="I671" s="88" t="str">
        <f t="shared" si="135"/>
        <v/>
      </c>
      <c r="J671" s="88" t="str">
        <f t="shared" si="136"/>
        <v/>
      </c>
      <c r="K671" s="88" t="str">
        <f t="shared" si="137"/>
        <v/>
      </c>
      <c r="L671" s="88" t="str">
        <f t="shared" si="138"/>
        <v/>
      </c>
      <c r="M671" s="88" t="str">
        <f t="shared" si="139"/>
        <v/>
      </c>
      <c r="N671" s="88" t="str">
        <f t="shared" si="143"/>
        <v/>
      </c>
      <c r="O671" s="88" t="str">
        <f t="shared" si="140"/>
        <v/>
      </c>
      <c r="P671" s="88" t="str">
        <f t="shared" si="144"/>
        <v/>
      </c>
      <c r="Q671" s="88" t="str">
        <f t="shared" si="145"/>
        <v/>
      </c>
      <c r="R671" s="88" t="str">
        <f t="shared" si="141"/>
        <v/>
      </c>
      <c r="S671" s="88" t="str">
        <f t="shared" si="142"/>
        <v/>
      </c>
    </row>
    <row r="672" spans="1:19" ht="23.25" x14ac:dyDescent="0.5">
      <c r="A672" s="32">
        <v>669</v>
      </c>
      <c r="B672" s="132"/>
      <c r="C672" s="132"/>
      <c r="G672" s="90">
        <f t="shared" si="133"/>
        <v>0</v>
      </c>
      <c r="H672" s="88" t="str">
        <f t="shared" si="134"/>
        <v/>
      </c>
      <c r="I672" s="88" t="str">
        <f t="shared" si="135"/>
        <v/>
      </c>
      <c r="J672" s="88" t="str">
        <f t="shared" si="136"/>
        <v/>
      </c>
      <c r="K672" s="88" t="str">
        <f t="shared" si="137"/>
        <v/>
      </c>
      <c r="L672" s="88" t="str">
        <f t="shared" si="138"/>
        <v/>
      </c>
      <c r="M672" s="88" t="str">
        <f t="shared" si="139"/>
        <v/>
      </c>
      <c r="N672" s="88" t="str">
        <f t="shared" si="143"/>
        <v/>
      </c>
      <c r="O672" s="88" t="str">
        <f t="shared" si="140"/>
        <v/>
      </c>
      <c r="P672" s="88" t="str">
        <f t="shared" si="144"/>
        <v/>
      </c>
      <c r="Q672" s="88" t="str">
        <f t="shared" si="145"/>
        <v/>
      </c>
      <c r="R672" s="88" t="str">
        <f t="shared" si="141"/>
        <v/>
      </c>
      <c r="S672" s="88" t="str">
        <f t="shared" si="142"/>
        <v/>
      </c>
    </row>
    <row r="673" spans="1:19" ht="23.25" x14ac:dyDescent="0.5">
      <c r="A673" s="32">
        <v>670</v>
      </c>
      <c r="B673" s="132"/>
      <c r="C673" s="132"/>
      <c r="G673" s="90">
        <f t="shared" si="133"/>
        <v>0</v>
      </c>
      <c r="H673" s="88" t="str">
        <f t="shared" si="134"/>
        <v/>
      </c>
      <c r="I673" s="88" t="str">
        <f t="shared" si="135"/>
        <v/>
      </c>
      <c r="J673" s="88" t="str">
        <f t="shared" si="136"/>
        <v/>
      </c>
      <c r="K673" s="88" t="str">
        <f t="shared" si="137"/>
        <v/>
      </c>
      <c r="L673" s="88" t="str">
        <f t="shared" si="138"/>
        <v/>
      </c>
      <c r="M673" s="88" t="str">
        <f t="shared" si="139"/>
        <v/>
      </c>
      <c r="N673" s="88" t="str">
        <f t="shared" si="143"/>
        <v/>
      </c>
      <c r="O673" s="88" t="str">
        <f t="shared" si="140"/>
        <v/>
      </c>
      <c r="P673" s="88" t="str">
        <f t="shared" si="144"/>
        <v/>
      </c>
      <c r="Q673" s="88" t="str">
        <f t="shared" si="145"/>
        <v/>
      </c>
      <c r="R673" s="88" t="str">
        <f t="shared" si="141"/>
        <v/>
      </c>
      <c r="S673" s="88" t="str">
        <f t="shared" si="142"/>
        <v/>
      </c>
    </row>
    <row r="674" spans="1:19" ht="23.25" x14ac:dyDescent="0.5">
      <c r="A674" s="32">
        <v>671</v>
      </c>
      <c r="B674" s="132"/>
      <c r="C674" s="132"/>
      <c r="G674" s="90">
        <f t="shared" si="133"/>
        <v>0</v>
      </c>
      <c r="H674" s="88" t="str">
        <f t="shared" si="134"/>
        <v/>
      </c>
      <c r="I674" s="88" t="str">
        <f t="shared" si="135"/>
        <v/>
      </c>
      <c r="J674" s="88" t="str">
        <f t="shared" si="136"/>
        <v/>
      </c>
      <c r="K674" s="88" t="str">
        <f t="shared" si="137"/>
        <v/>
      </c>
      <c r="L674" s="88" t="str">
        <f t="shared" si="138"/>
        <v/>
      </c>
      <c r="M674" s="88" t="str">
        <f t="shared" si="139"/>
        <v/>
      </c>
      <c r="N674" s="88" t="str">
        <f t="shared" si="143"/>
        <v/>
      </c>
      <c r="O674" s="88" t="str">
        <f t="shared" si="140"/>
        <v/>
      </c>
      <c r="P674" s="88" t="str">
        <f t="shared" si="144"/>
        <v/>
      </c>
      <c r="Q674" s="88" t="str">
        <f t="shared" si="145"/>
        <v/>
      </c>
      <c r="R674" s="88" t="str">
        <f t="shared" si="141"/>
        <v/>
      </c>
      <c r="S674" s="88" t="str">
        <f t="shared" si="142"/>
        <v/>
      </c>
    </row>
    <row r="675" spans="1:19" ht="23.25" x14ac:dyDescent="0.5">
      <c r="A675" s="32">
        <v>672</v>
      </c>
      <c r="B675" s="132"/>
      <c r="C675" s="132"/>
      <c r="G675" s="90">
        <f t="shared" si="133"/>
        <v>0</v>
      </c>
      <c r="H675" s="88" t="str">
        <f t="shared" si="134"/>
        <v/>
      </c>
      <c r="I675" s="88" t="str">
        <f t="shared" si="135"/>
        <v/>
      </c>
      <c r="J675" s="88" t="str">
        <f t="shared" si="136"/>
        <v/>
      </c>
      <c r="K675" s="88" t="str">
        <f t="shared" si="137"/>
        <v/>
      </c>
      <c r="L675" s="88" t="str">
        <f t="shared" si="138"/>
        <v/>
      </c>
      <c r="M675" s="88" t="str">
        <f t="shared" si="139"/>
        <v/>
      </c>
      <c r="N675" s="88" t="str">
        <f t="shared" si="143"/>
        <v/>
      </c>
      <c r="O675" s="88" t="str">
        <f t="shared" si="140"/>
        <v/>
      </c>
      <c r="P675" s="88" t="str">
        <f t="shared" si="144"/>
        <v/>
      </c>
      <c r="Q675" s="88" t="str">
        <f t="shared" si="145"/>
        <v/>
      </c>
      <c r="R675" s="88" t="str">
        <f t="shared" si="141"/>
        <v/>
      </c>
      <c r="S675" s="88" t="str">
        <f t="shared" si="142"/>
        <v/>
      </c>
    </row>
    <row r="676" spans="1:19" ht="23.25" x14ac:dyDescent="0.5">
      <c r="A676" s="32">
        <v>673</v>
      </c>
      <c r="B676" s="132"/>
      <c r="C676" s="132"/>
      <c r="G676" s="90">
        <f t="shared" si="133"/>
        <v>0</v>
      </c>
      <c r="H676" s="88" t="str">
        <f t="shared" si="134"/>
        <v/>
      </c>
      <c r="I676" s="88" t="str">
        <f t="shared" si="135"/>
        <v/>
      </c>
      <c r="J676" s="88" t="str">
        <f t="shared" si="136"/>
        <v/>
      </c>
      <c r="K676" s="88" t="str">
        <f t="shared" si="137"/>
        <v/>
      </c>
      <c r="L676" s="88" t="str">
        <f t="shared" si="138"/>
        <v/>
      </c>
      <c r="M676" s="88" t="str">
        <f t="shared" si="139"/>
        <v/>
      </c>
      <c r="N676" s="88" t="str">
        <f t="shared" si="143"/>
        <v/>
      </c>
      <c r="O676" s="88" t="str">
        <f t="shared" si="140"/>
        <v/>
      </c>
      <c r="P676" s="88" t="str">
        <f t="shared" si="144"/>
        <v/>
      </c>
      <c r="Q676" s="88" t="str">
        <f t="shared" si="145"/>
        <v/>
      </c>
      <c r="R676" s="88" t="str">
        <f t="shared" si="141"/>
        <v/>
      </c>
      <c r="S676" s="88" t="str">
        <f t="shared" si="142"/>
        <v/>
      </c>
    </row>
    <row r="677" spans="1:19" ht="23.25" x14ac:dyDescent="0.5">
      <c r="A677" s="32">
        <v>674</v>
      </c>
      <c r="B677" s="132"/>
      <c r="C677" s="132"/>
      <c r="G677" s="90">
        <f t="shared" si="133"/>
        <v>0</v>
      </c>
      <c r="H677" s="88" t="str">
        <f t="shared" si="134"/>
        <v/>
      </c>
      <c r="I677" s="88" t="str">
        <f t="shared" si="135"/>
        <v/>
      </c>
      <c r="J677" s="88" t="str">
        <f t="shared" si="136"/>
        <v/>
      </c>
      <c r="K677" s="88" t="str">
        <f t="shared" si="137"/>
        <v/>
      </c>
      <c r="L677" s="88" t="str">
        <f t="shared" si="138"/>
        <v/>
      </c>
      <c r="M677" s="88" t="str">
        <f t="shared" si="139"/>
        <v/>
      </c>
      <c r="N677" s="88" t="str">
        <f t="shared" si="143"/>
        <v/>
      </c>
      <c r="O677" s="88" t="str">
        <f t="shared" si="140"/>
        <v/>
      </c>
      <c r="P677" s="88" t="str">
        <f t="shared" si="144"/>
        <v/>
      </c>
      <c r="Q677" s="88" t="str">
        <f t="shared" si="145"/>
        <v/>
      </c>
      <c r="R677" s="88" t="str">
        <f t="shared" si="141"/>
        <v/>
      </c>
      <c r="S677" s="88" t="str">
        <f t="shared" si="142"/>
        <v/>
      </c>
    </row>
    <row r="678" spans="1:19" ht="23.25" x14ac:dyDescent="0.5">
      <c r="A678" s="32">
        <v>675</v>
      </c>
      <c r="B678" s="132"/>
      <c r="C678" s="132"/>
      <c r="G678" s="90">
        <f t="shared" si="133"/>
        <v>0</v>
      </c>
      <c r="H678" s="88" t="str">
        <f t="shared" si="134"/>
        <v/>
      </c>
      <c r="I678" s="88" t="str">
        <f t="shared" si="135"/>
        <v/>
      </c>
      <c r="J678" s="88" t="str">
        <f t="shared" si="136"/>
        <v/>
      </c>
      <c r="K678" s="88" t="str">
        <f t="shared" si="137"/>
        <v/>
      </c>
      <c r="L678" s="88" t="str">
        <f t="shared" si="138"/>
        <v/>
      </c>
      <c r="M678" s="88" t="str">
        <f t="shared" si="139"/>
        <v/>
      </c>
      <c r="N678" s="88" t="str">
        <f t="shared" si="143"/>
        <v/>
      </c>
      <c r="O678" s="88" t="str">
        <f t="shared" si="140"/>
        <v/>
      </c>
      <c r="P678" s="88" t="str">
        <f t="shared" si="144"/>
        <v/>
      </c>
      <c r="Q678" s="88" t="str">
        <f t="shared" si="145"/>
        <v/>
      </c>
      <c r="R678" s="88" t="str">
        <f t="shared" si="141"/>
        <v/>
      </c>
      <c r="S678" s="88" t="str">
        <f t="shared" si="142"/>
        <v/>
      </c>
    </row>
    <row r="679" spans="1:19" ht="23.25" x14ac:dyDescent="0.5">
      <c r="A679" s="32">
        <v>676</v>
      </c>
      <c r="B679" s="132"/>
      <c r="C679" s="132"/>
      <c r="G679" s="90">
        <f t="shared" si="133"/>
        <v>0</v>
      </c>
      <c r="H679" s="88" t="str">
        <f t="shared" si="134"/>
        <v/>
      </c>
      <c r="I679" s="88" t="str">
        <f t="shared" si="135"/>
        <v/>
      </c>
      <c r="J679" s="88" t="str">
        <f t="shared" si="136"/>
        <v/>
      </c>
      <c r="K679" s="88" t="str">
        <f t="shared" si="137"/>
        <v/>
      </c>
      <c r="L679" s="88" t="str">
        <f t="shared" si="138"/>
        <v/>
      </c>
      <c r="M679" s="88" t="str">
        <f t="shared" si="139"/>
        <v/>
      </c>
      <c r="N679" s="88" t="str">
        <f t="shared" si="143"/>
        <v/>
      </c>
      <c r="O679" s="88" t="str">
        <f t="shared" si="140"/>
        <v/>
      </c>
      <c r="P679" s="88" t="str">
        <f t="shared" si="144"/>
        <v/>
      </c>
      <c r="Q679" s="88" t="str">
        <f t="shared" si="145"/>
        <v/>
      </c>
      <c r="R679" s="88" t="str">
        <f t="shared" si="141"/>
        <v/>
      </c>
      <c r="S679" s="88" t="str">
        <f t="shared" si="142"/>
        <v/>
      </c>
    </row>
    <row r="680" spans="1:19" ht="23.25" x14ac:dyDescent="0.5">
      <c r="A680" s="32">
        <v>677</v>
      </c>
      <c r="B680" s="132"/>
      <c r="C680" s="132"/>
      <c r="G680" s="90">
        <f t="shared" si="133"/>
        <v>0</v>
      </c>
      <c r="H680" s="88" t="str">
        <f t="shared" si="134"/>
        <v/>
      </c>
      <c r="I680" s="88" t="str">
        <f t="shared" si="135"/>
        <v/>
      </c>
      <c r="J680" s="88" t="str">
        <f t="shared" si="136"/>
        <v/>
      </c>
      <c r="K680" s="88" t="str">
        <f t="shared" si="137"/>
        <v/>
      </c>
      <c r="L680" s="88" t="str">
        <f t="shared" si="138"/>
        <v/>
      </c>
      <c r="M680" s="88" t="str">
        <f t="shared" si="139"/>
        <v/>
      </c>
      <c r="N680" s="88" t="str">
        <f t="shared" si="143"/>
        <v/>
      </c>
      <c r="O680" s="88" t="str">
        <f t="shared" si="140"/>
        <v/>
      </c>
      <c r="P680" s="88" t="str">
        <f t="shared" si="144"/>
        <v/>
      </c>
      <c r="Q680" s="88" t="str">
        <f t="shared" si="145"/>
        <v/>
      </c>
      <c r="R680" s="88" t="str">
        <f t="shared" si="141"/>
        <v/>
      </c>
      <c r="S680" s="88" t="str">
        <f t="shared" si="142"/>
        <v/>
      </c>
    </row>
    <row r="681" spans="1:19" ht="23.25" x14ac:dyDescent="0.5">
      <c r="A681" s="32">
        <v>678</v>
      </c>
      <c r="B681" s="132"/>
      <c r="C681" s="132"/>
      <c r="G681" s="90">
        <f t="shared" si="133"/>
        <v>0</v>
      </c>
      <c r="H681" s="88" t="str">
        <f t="shared" si="134"/>
        <v/>
      </c>
      <c r="I681" s="88" t="str">
        <f t="shared" si="135"/>
        <v/>
      </c>
      <c r="J681" s="88" t="str">
        <f t="shared" si="136"/>
        <v/>
      </c>
      <c r="K681" s="88" t="str">
        <f t="shared" si="137"/>
        <v/>
      </c>
      <c r="L681" s="88" t="str">
        <f t="shared" si="138"/>
        <v/>
      </c>
      <c r="M681" s="88" t="str">
        <f t="shared" si="139"/>
        <v/>
      </c>
      <c r="N681" s="88" t="str">
        <f t="shared" si="143"/>
        <v/>
      </c>
      <c r="O681" s="88" t="str">
        <f t="shared" si="140"/>
        <v/>
      </c>
      <c r="P681" s="88" t="str">
        <f t="shared" si="144"/>
        <v/>
      </c>
      <c r="Q681" s="88" t="str">
        <f t="shared" si="145"/>
        <v/>
      </c>
      <c r="R681" s="88" t="str">
        <f t="shared" si="141"/>
        <v/>
      </c>
      <c r="S681" s="88" t="str">
        <f t="shared" si="142"/>
        <v/>
      </c>
    </row>
    <row r="682" spans="1:19" ht="23.25" x14ac:dyDescent="0.5">
      <c r="A682" s="32">
        <v>679</v>
      </c>
      <c r="B682" s="132"/>
      <c r="C682" s="132"/>
      <c r="G682" s="90">
        <f t="shared" si="133"/>
        <v>0</v>
      </c>
      <c r="H682" s="88" t="str">
        <f t="shared" si="134"/>
        <v/>
      </c>
      <c r="I682" s="88" t="str">
        <f t="shared" si="135"/>
        <v/>
      </c>
      <c r="J682" s="88" t="str">
        <f t="shared" si="136"/>
        <v/>
      </c>
      <c r="K682" s="88" t="str">
        <f t="shared" si="137"/>
        <v/>
      </c>
      <c r="L682" s="88" t="str">
        <f t="shared" si="138"/>
        <v/>
      </c>
      <c r="M682" s="88" t="str">
        <f t="shared" si="139"/>
        <v/>
      </c>
      <c r="N682" s="88" t="str">
        <f t="shared" si="143"/>
        <v/>
      </c>
      <c r="O682" s="88" t="str">
        <f t="shared" si="140"/>
        <v/>
      </c>
      <c r="P682" s="88" t="str">
        <f t="shared" si="144"/>
        <v/>
      </c>
      <c r="Q682" s="88" t="str">
        <f t="shared" si="145"/>
        <v/>
      </c>
      <c r="R682" s="88" t="str">
        <f t="shared" si="141"/>
        <v/>
      </c>
      <c r="S682" s="88" t="str">
        <f t="shared" si="142"/>
        <v/>
      </c>
    </row>
    <row r="683" spans="1:19" ht="23.25" x14ac:dyDescent="0.5">
      <c r="A683" s="32">
        <v>680</v>
      </c>
      <c r="B683" s="132"/>
      <c r="C683" s="132"/>
      <c r="G683" s="90">
        <f t="shared" si="133"/>
        <v>0</v>
      </c>
      <c r="H683" s="88" t="str">
        <f t="shared" si="134"/>
        <v/>
      </c>
      <c r="I683" s="88" t="str">
        <f t="shared" si="135"/>
        <v/>
      </c>
      <c r="J683" s="88" t="str">
        <f t="shared" si="136"/>
        <v/>
      </c>
      <c r="K683" s="88" t="str">
        <f t="shared" si="137"/>
        <v/>
      </c>
      <c r="L683" s="88" t="str">
        <f t="shared" si="138"/>
        <v/>
      </c>
      <c r="M683" s="88" t="str">
        <f t="shared" si="139"/>
        <v/>
      </c>
      <c r="N683" s="88" t="str">
        <f t="shared" si="143"/>
        <v/>
      </c>
      <c r="O683" s="88" t="str">
        <f t="shared" si="140"/>
        <v/>
      </c>
      <c r="P683" s="88" t="str">
        <f t="shared" si="144"/>
        <v/>
      </c>
      <c r="Q683" s="88" t="str">
        <f t="shared" si="145"/>
        <v/>
      </c>
      <c r="R683" s="88" t="str">
        <f t="shared" si="141"/>
        <v/>
      </c>
      <c r="S683" s="88" t="str">
        <f t="shared" si="142"/>
        <v/>
      </c>
    </row>
    <row r="684" spans="1:19" ht="23.25" x14ac:dyDescent="0.5">
      <c r="A684" s="32">
        <v>681</v>
      </c>
      <c r="B684" s="132"/>
      <c r="C684" s="132"/>
      <c r="G684" s="90">
        <f t="shared" si="133"/>
        <v>0</v>
      </c>
      <c r="H684" s="88" t="str">
        <f t="shared" si="134"/>
        <v/>
      </c>
      <c r="I684" s="88" t="str">
        <f t="shared" si="135"/>
        <v/>
      </c>
      <c r="J684" s="88" t="str">
        <f t="shared" si="136"/>
        <v/>
      </c>
      <c r="K684" s="88" t="str">
        <f t="shared" si="137"/>
        <v/>
      </c>
      <c r="L684" s="88" t="str">
        <f t="shared" si="138"/>
        <v/>
      </c>
      <c r="M684" s="88" t="str">
        <f t="shared" si="139"/>
        <v/>
      </c>
      <c r="N684" s="88" t="str">
        <f t="shared" si="143"/>
        <v/>
      </c>
      <c r="O684" s="88" t="str">
        <f t="shared" si="140"/>
        <v/>
      </c>
      <c r="P684" s="88" t="str">
        <f t="shared" si="144"/>
        <v/>
      </c>
      <c r="Q684" s="88" t="str">
        <f t="shared" si="145"/>
        <v/>
      </c>
      <c r="R684" s="88" t="str">
        <f t="shared" si="141"/>
        <v/>
      </c>
      <c r="S684" s="88" t="str">
        <f t="shared" si="142"/>
        <v/>
      </c>
    </row>
    <row r="685" spans="1:19" ht="23.25" x14ac:dyDescent="0.5">
      <c r="A685" s="32">
        <v>682</v>
      </c>
      <c r="B685" s="132"/>
      <c r="C685" s="132"/>
      <c r="G685" s="90">
        <f t="shared" si="133"/>
        <v>0</v>
      </c>
      <c r="H685" s="88" t="str">
        <f t="shared" si="134"/>
        <v/>
      </c>
      <c r="I685" s="88" t="str">
        <f t="shared" si="135"/>
        <v/>
      </c>
      <c r="J685" s="88" t="str">
        <f t="shared" si="136"/>
        <v/>
      </c>
      <c r="K685" s="88" t="str">
        <f t="shared" si="137"/>
        <v/>
      </c>
      <c r="L685" s="88" t="str">
        <f t="shared" si="138"/>
        <v/>
      </c>
      <c r="M685" s="88" t="str">
        <f t="shared" si="139"/>
        <v/>
      </c>
      <c r="N685" s="88" t="str">
        <f t="shared" si="143"/>
        <v/>
      </c>
      <c r="O685" s="88" t="str">
        <f t="shared" si="140"/>
        <v/>
      </c>
      <c r="P685" s="88" t="str">
        <f t="shared" si="144"/>
        <v/>
      </c>
      <c r="Q685" s="88" t="str">
        <f t="shared" si="145"/>
        <v/>
      </c>
      <c r="R685" s="88" t="str">
        <f t="shared" si="141"/>
        <v/>
      </c>
      <c r="S685" s="88" t="str">
        <f t="shared" si="142"/>
        <v/>
      </c>
    </row>
    <row r="686" spans="1:19" ht="23.25" x14ac:dyDescent="0.5">
      <c r="A686" s="32">
        <v>683</v>
      </c>
      <c r="B686" s="132"/>
      <c r="C686" s="132"/>
      <c r="G686" s="90">
        <f t="shared" si="133"/>
        <v>0</v>
      </c>
      <c r="H686" s="88" t="str">
        <f t="shared" si="134"/>
        <v/>
      </c>
      <c r="I686" s="88" t="str">
        <f t="shared" si="135"/>
        <v/>
      </c>
      <c r="J686" s="88" t="str">
        <f t="shared" si="136"/>
        <v/>
      </c>
      <c r="K686" s="88" t="str">
        <f t="shared" si="137"/>
        <v/>
      </c>
      <c r="L686" s="88" t="str">
        <f t="shared" si="138"/>
        <v/>
      </c>
      <c r="M686" s="88" t="str">
        <f t="shared" si="139"/>
        <v/>
      </c>
      <c r="N686" s="88" t="str">
        <f t="shared" si="143"/>
        <v/>
      </c>
      <c r="O686" s="88" t="str">
        <f t="shared" si="140"/>
        <v/>
      </c>
      <c r="P686" s="88" t="str">
        <f t="shared" si="144"/>
        <v/>
      </c>
      <c r="Q686" s="88" t="str">
        <f t="shared" si="145"/>
        <v/>
      </c>
      <c r="R686" s="88" t="str">
        <f t="shared" si="141"/>
        <v/>
      </c>
      <c r="S686" s="88" t="str">
        <f t="shared" si="142"/>
        <v/>
      </c>
    </row>
    <row r="687" spans="1:19" ht="23.25" x14ac:dyDescent="0.5">
      <c r="A687" s="32">
        <v>684</v>
      </c>
      <c r="B687" s="132"/>
      <c r="C687" s="132"/>
      <c r="G687" s="90">
        <f t="shared" si="133"/>
        <v>0</v>
      </c>
      <c r="H687" s="88" t="str">
        <f t="shared" si="134"/>
        <v/>
      </c>
      <c r="I687" s="88" t="str">
        <f t="shared" si="135"/>
        <v/>
      </c>
      <c r="J687" s="88" t="str">
        <f t="shared" si="136"/>
        <v/>
      </c>
      <c r="K687" s="88" t="str">
        <f t="shared" si="137"/>
        <v/>
      </c>
      <c r="L687" s="88" t="str">
        <f t="shared" si="138"/>
        <v/>
      </c>
      <c r="M687" s="88" t="str">
        <f t="shared" si="139"/>
        <v/>
      </c>
      <c r="N687" s="88" t="str">
        <f t="shared" si="143"/>
        <v/>
      </c>
      <c r="O687" s="88" t="str">
        <f t="shared" si="140"/>
        <v/>
      </c>
      <c r="P687" s="88" t="str">
        <f t="shared" si="144"/>
        <v/>
      </c>
      <c r="Q687" s="88" t="str">
        <f t="shared" si="145"/>
        <v/>
      </c>
      <c r="R687" s="88" t="str">
        <f t="shared" si="141"/>
        <v/>
      </c>
      <c r="S687" s="88" t="str">
        <f t="shared" si="142"/>
        <v/>
      </c>
    </row>
    <row r="688" spans="1:19" ht="23.25" x14ac:dyDescent="0.5">
      <c r="A688" s="32">
        <v>685</v>
      </c>
      <c r="B688" s="132"/>
      <c r="C688" s="132"/>
      <c r="G688" s="90">
        <f t="shared" si="133"/>
        <v>0</v>
      </c>
      <c r="H688" s="88" t="str">
        <f t="shared" si="134"/>
        <v/>
      </c>
      <c r="I688" s="88" t="str">
        <f t="shared" si="135"/>
        <v/>
      </c>
      <c r="J688" s="88" t="str">
        <f t="shared" si="136"/>
        <v/>
      </c>
      <c r="K688" s="88" t="str">
        <f t="shared" si="137"/>
        <v/>
      </c>
      <c r="L688" s="88" t="str">
        <f t="shared" si="138"/>
        <v/>
      </c>
      <c r="M688" s="88" t="str">
        <f t="shared" si="139"/>
        <v/>
      </c>
      <c r="N688" s="88" t="str">
        <f t="shared" si="143"/>
        <v/>
      </c>
      <c r="O688" s="88" t="str">
        <f t="shared" si="140"/>
        <v/>
      </c>
      <c r="P688" s="88" t="str">
        <f t="shared" si="144"/>
        <v/>
      </c>
      <c r="Q688" s="88" t="str">
        <f t="shared" si="145"/>
        <v/>
      </c>
      <c r="R688" s="88" t="str">
        <f t="shared" si="141"/>
        <v/>
      </c>
      <c r="S688" s="88" t="str">
        <f t="shared" si="142"/>
        <v/>
      </c>
    </row>
    <row r="689" spans="1:19" ht="23.25" x14ac:dyDescent="0.5">
      <c r="A689" s="32">
        <v>686</v>
      </c>
      <c r="B689" s="132"/>
      <c r="C689" s="132"/>
      <c r="G689" s="90">
        <f t="shared" si="133"/>
        <v>0</v>
      </c>
      <c r="H689" s="88" t="str">
        <f t="shared" si="134"/>
        <v/>
      </c>
      <c r="I689" s="88" t="str">
        <f t="shared" si="135"/>
        <v/>
      </c>
      <c r="J689" s="88" t="str">
        <f t="shared" si="136"/>
        <v/>
      </c>
      <c r="K689" s="88" t="str">
        <f t="shared" si="137"/>
        <v/>
      </c>
      <c r="L689" s="88" t="str">
        <f t="shared" si="138"/>
        <v/>
      </c>
      <c r="M689" s="88" t="str">
        <f t="shared" si="139"/>
        <v/>
      </c>
      <c r="N689" s="88" t="str">
        <f t="shared" si="143"/>
        <v/>
      </c>
      <c r="O689" s="88" t="str">
        <f t="shared" si="140"/>
        <v/>
      </c>
      <c r="P689" s="88" t="str">
        <f t="shared" si="144"/>
        <v/>
      </c>
      <c r="Q689" s="88" t="str">
        <f t="shared" si="145"/>
        <v/>
      </c>
      <c r="R689" s="88" t="str">
        <f t="shared" si="141"/>
        <v/>
      </c>
      <c r="S689" s="88" t="str">
        <f t="shared" si="142"/>
        <v/>
      </c>
    </row>
    <row r="690" spans="1:19" ht="23.25" x14ac:dyDescent="0.5">
      <c r="A690" s="32">
        <v>687</v>
      </c>
      <c r="B690" s="132"/>
      <c r="C690" s="132"/>
      <c r="G690" s="90">
        <f t="shared" si="133"/>
        <v>0</v>
      </c>
      <c r="H690" s="88" t="str">
        <f t="shared" si="134"/>
        <v/>
      </c>
      <c r="I690" s="88" t="str">
        <f t="shared" si="135"/>
        <v/>
      </c>
      <c r="J690" s="88" t="str">
        <f t="shared" si="136"/>
        <v/>
      </c>
      <c r="K690" s="88" t="str">
        <f t="shared" si="137"/>
        <v/>
      </c>
      <c r="L690" s="88" t="str">
        <f t="shared" si="138"/>
        <v/>
      </c>
      <c r="M690" s="88" t="str">
        <f t="shared" si="139"/>
        <v/>
      </c>
      <c r="N690" s="88" t="str">
        <f t="shared" si="143"/>
        <v/>
      </c>
      <c r="O690" s="88" t="str">
        <f t="shared" si="140"/>
        <v/>
      </c>
      <c r="P690" s="88" t="str">
        <f t="shared" si="144"/>
        <v/>
      </c>
      <c r="Q690" s="88" t="str">
        <f t="shared" si="145"/>
        <v/>
      </c>
      <c r="R690" s="88" t="str">
        <f t="shared" si="141"/>
        <v/>
      </c>
      <c r="S690" s="88" t="str">
        <f t="shared" si="142"/>
        <v/>
      </c>
    </row>
    <row r="691" spans="1:19" ht="23.25" x14ac:dyDescent="0.5">
      <c r="A691" s="32">
        <v>688</v>
      </c>
      <c r="B691" s="132"/>
      <c r="C691" s="132"/>
      <c r="G691" s="90">
        <f t="shared" si="133"/>
        <v>0</v>
      </c>
      <c r="H691" s="88" t="str">
        <f t="shared" si="134"/>
        <v/>
      </c>
      <c r="I691" s="88" t="str">
        <f t="shared" si="135"/>
        <v/>
      </c>
      <c r="J691" s="88" t="str">
        <f t="shared" si="136"/>
        <v/>
      </c>
      <c r="K691" s="88" t="str">
        <f t="shared" si="137"/>
        <v/>
      </c>
      <c r="L691" s="88" t="str">
        <f t="shared" si="138"/>
        <v/>
      </c>
      <c r="M691" s="88" t="str">
        <f t="shared" si="139"/>
        <v/>
      </c>
      <c r="N691" s="88" t="str">
        <f t="shared" si="143"/>
        <v/>
      </c>
      <c r="O691" s="88" t="str">
        <f t="shared" si="140"/>
        <v/>
      </c>
      <c r="P691" s="88" t="str">
        <f t="shared" si="144"/>
        <v/>
      </c>
      <c r="Q691" s="88" t="str">
        <f t="shared" si="145"/>
        <v/>
      </c>
      <c r="R691" s="88" t="str">
        <f t="shared" si="141"/>
        <v/>
      </c>
      <c r="S691" s="88" t="str">
        <f t="shared" si="142"/>
        <v/>
      </c>
    </row>
    <row r="692" spans="1:19" ht="23.25" x14ac:dyDescent="0.5">
      <c r="A692" s="32">
        <v>689</v>
      </c>
      <c r="B692" s="132"/>
      <c r="C692" s="132"/>
      <c r="G692" s="90">
        <f t="shared" si="133"/>
        <v>0</v>
      </c>
      <c r="H692" s="88" t="str">
        <f t="shared" si="134"/>
        <v/>
      </c>
      <c r="I692" s="88" t="str">
        <f t="shared" si="135"/>
        <v/>
      </c>
      <c r="J692" s="88" t="str">
        <f t="shared" si="136"/>
        <v/>
      </c>
      <c r="K692" s="88" t="str">
        <f t="shared" si="137"/>
        <v/>
      </c>
      <c r="L692" s="88" t="str">
        <f t="shared" si="138"/>
        <v/>
      </c>
      <c r="M692" s="88" t="str">
        <f t="shared" si="139"/>
        <v/>
      </c>
      <c r="N692" s="88" t="str">
        <f t="shared" si="143"/>
        <v/>
      </c>
      <c r="O692" s="88" t="str">
        <f t="shared" si="140"/>
        <v/>
      </c>
      <c r="P692" s="88" t="str">
        <f t="shared" si="144"/>
        <v/>
      </c>
      <c r="Q692" s="88" t="str">
        <f t="shared" si="145"/>
        <v/>
      </c>
      <c r="R692" s="88" t="str">
        <f t="shared" si="141"/>
        <v/>
      </c>
      <c r="S692" s="88" t="str">
        <f t="shared" si="142"/>
        <v/>
      </c>
    </row>
    <row r="693" spans="1:19" ht="23.25" x14ac:dyDescent="0.5">
      <c r="A693" s="32">
        <v>690</v>
      </c>
      <c r="B693" s="132"/>
      <c r="C693" s="132"/>
      <c r="G693" s="90">
        <f t="shared" si="133"/>
        <v>0</v>
      </c>
      <c r="H693" s="88" t="str">
        <f t="shared" si="134"/>
        <v/>
      </c>
      <c r="I693" s="88" t="str">
        <f t="shared" si="135"/>
        <v/>
      </c>
      <c r="J693" s="88" t="str">
        <f t="shared" si="136"/>
        <v/>
      </c>
      <c r="K693" s="88" t="str">
        <f t="shared" si="137"/>
        <v/>
      </c>
      <c r="L693" s="88" t="str">
        <f t="shared" si="138"/>
        <v/>
      </c>
      <c r="M693" s="88" t="str">
        <f t="shared" si="139"/>
        <v/>
      </c>
      <c r="N693" s="88" t="str">
        <f t="shared" si="143"/>
        <v/>
      </c>
      <c r="O693" s="88" t="str">
        <f t="shared" si="140"/>
        <v/>
      </c>
      <c r="P693" s="88" t="str">
        <f t="shared" si="144"/>
        <v/>
      </c>
      <c r="Q693" s="88" t="str">
        <f t="shared" si="145"/>
        <v/>
      </c>
      <c r="R693" s="88" t="str">
        <f t="shared" si="141"/>
        <v/>
      </c>
      <c r="S693" s="88" t="str">
        <f t="shared" si="142"/>
        <v/>
      </c>
    </row>
    <row r="694" spans="1:19" ht="23.25" x14ac:dyDescent="0.5">
      <c r="A694" s="32">
        <v>691</v>
      </c>
      <c r="B694" s="132"/>
      <c r="C694" s="132"/>
      <c r="G694" s="90">
        <f t="shared" si="133"/>
        <v>0</v>
      </c>
      <c r="H694" s="88" t="str">
        <f t="shared" si="134"/>
        <v/>
      </c>
      <c r="I694" s="88" t="str">
        <f t="shared" si="135"/>
        <v/>
      </c>
      <c r="J694" s="88" t="str">
        <f t="shared" si="136"/>
        <v/>
      </c>
      <c r="K694" s="88" t="str">
        <f t="shared" si="137"/>
        <v/>
      </c>
      <c r="L694" s="88" t="str">
        <f t="shared" si="138"/>
        <v/>
      </c>
      <c r="M694" s="88" t="str">
        <f t="shared" si="139"/>
        <v/>
      </c>
      <c r="N694" s="88" t="str">
        <f t="shared" si="143"/>
        <v/>
      </c>
      <c r="O694" s="88" t="str">
        <f t="shared" si="140"/>
        <v/>
      </c>
      <c r="P694" s="88" t="str">
        <f t="shared" si="144"/>
        <v/>
      </c>
      <c r="Q694" s="88" t="str">
        <f t="shared" si="145"/>
        <v/>
      </c>
      <c r="R694" s="88" t="str">
        <f t="shared" si="141"/>
        <v/>
      </c>
      <c r="S694" s="88" t="str">
        <f t="shared" si="142"/>
        <v/>
      </c>
    </row>
    <row r="695" spans="1:19" ht="23.25" x14ac:dyDescent="0.5">
      <c r="A695" s="32">
        <v>692</v>
      </c>
      <c r="B695" s="132"/>
      <c r="C695" s="132"/>
      <c r="G695" s="90">
        <f t="shared" si="133"/>
        <v>0</v>
      </c>
      <c r="H695" s="88" t="str">
        <f t="shared" si="134"/>
        <v/>
      </c>
      <c r="I695" s="88" t="str">
        <f t="shared" si="135"/>
        <v/>
      </c>
      <c r="J695" s="88" t="str">
        <f t="shared" si="136"/>
        <v/>
      </c>
      <c r="K695" s="88" t="str">
        <f t="shared" si="137"/>
        <v/>
      </c>
      <c r="L695" s="88" t="str">
        <f t="shared" si="138"/>
        <v/>
      </c>
      <c r="M695" s="88" t="str">
        <f t="shared" si="139"/>
        <v/>
      </c>
      <c r="N695" s="88" t="str">
        <f t="shared" si="143"/>
        <v/>
      </c>
      <c r="O695" s="88" t="str">
        <f t="shared" si="140"/>
        <v/>
      </c>
      <c r="P695" s="88" t="str">
        <f t="shared" si="144"/>
        <v/>
      </c>
      <c r="Q695" s="88" t="str">
        <f t="shared" si="145"/>
        <v/>
      </c>
      <c r="R695" s="88" t="str">
        <f t="shared" si="141"/>
        <v/>
      </c>
      <c r="S695" s="88" t="str">
        <f t="shared" si="142"/>
        <v/>
      </c>
    </row>
    <row r="696" spans="1:19" ht="23.25" x14ac:dyDescent="0.5">
      <c r="A696" s="32">
        <v>693</v>
      </c>
      <c r="B696" s="132"/>
      <c r="C696" s="132"/>
      <c r="G696" s="90">
        <f t="shared" si="133"/>
        <v>0</v>
      </c>
      <c r="H696" s="88" t="str">
        <f t="shared" si="134"/>
        <v/>
      </c>
      <c r="I696" s="88" t="str">
        <f t="shared" si="135"/>
        <v/>
      </c>
      <c r="J696" s="88" t="str">
        <f t="shared" si="136"/>
        <v/>
      </c>
      <c r="K696" s="88" t="str">
        <f t="shared" si="137"/>
        <v/>
      </c>
      <c r="L696" s="88" t="str">
        <f t="shared" si="138"/>
        <v/>
      </c>
      <c r="M696" s="88" t="str">
        <f t="shared" si="139"/>
        <v/>
      </c>
      <c r="N696" s="88" t="str">
        <f t="shared" si="143"/>
        <v/>
      </c>
      <c r="O696" s="88" t="str">
        <f t="shared" si="140"/>
        <v/>
      </c>
      <c r="P696" s="88" t="str">
        <f t="shared" si="144"/>
        <v/>
      </c>
      <c r="Q696" s="88" t="str">
        <f t="shared" si="145"/>
        <v/>
      </c>
      <c r="R696" s="88" t="str">
        <f t="shared" si="141"/>
        <v/>
      </c>
      <c r="S696" s="88" t="str">
        <f t="shared" si="142"/>
        <v/>
      </c>
    </row>
    <row r="697" spans="1:19" ht="23.25" x14ac:dyDescent="0.5">
      <c r="A697" s="32">
        <v>694</v>
      </c>
      <c r="B697" s="132"/>
      <c r="C697" s="132"/>
      <c r="G697" s="90">
        <f t="shared" si="133"/>
        <v>0</v>
      </c>
      <c r="H697" s="88" t="str">
        <f t="shared" si="134"/>
        <v/>
      </c>
      <c r="I697" s="88" t="str">
        <f t="shared" si="135"/>
        <v/>
      </c>
      <c r="J697" s="88" t="str">
        <f t="shared" si="136"/>
        <v/>
      </c>
      <c r="K697" s="88" t="str">
        <f t="shared" si="137"/>
        <v/>
      </c>
      <c r="L697" s="88" t="str">
        <f t="shared" si="138"/>
        <v/>
      </c>
      <c r="M697" s="88" t="str">
        <f t="shared" si="139"/>
        <v/>
      </c>
      <c r="N697" s="88" t="str">
        <f t="shared" si="143"/>
        <v/>
      </c>
      <c r="O697" s="88" t="str">
        <f t="shared" si="140"/>
        <v/>
      </c>
      <c r="P697" s="88" t="str">
        <f t="shared" si="144"/>
        <v/>
      </c>
      <c r="Q697" s="88" t="str">
        <f t="shared" si="145"/>
        <v/>
      </c>
      <c r="R697" s="88" t="str">
        <f t="shared" si="141"/>
        <v/>
      </c>
      <c r="S697" s="88" t="str">
        <f t="shared" si="142"/>
        <v/>
      </c>
    </row>
    <row r="698" spans="1:19" ht="23.25" x14ac:dyDescent="0.5">
      <c r="A698" s="32">
        <v>695</v>
      </c>
      <c r="B698" s="132"/>
      <c r="C698" s="132"/>
      <c r="G698" s="90">
        <f t="shared" si="133"/>
        <v>0</v>
      </c>
      <c r="H698" s="88" t="str">
        <f t="shared" si="134"/>
        <v/>
      </c>
      <c r="I698" s="88" t="str">
        <f t="shared" si="135"/>
        <v/>
      </c>
      <c r="J698" s="88" t="str">
        <f t="shared" si="136"/>
        <v/>
      </c>
      <c r="K698" s="88" t="str">
        <f t="shared" si="137"/>
        <v/>
      </c>
      <c r="L698" s="88" t="str">
        <f t="shared" si="138"/>
        <v/>
      </c>
      <c r="M698" s="88" t="str">
        <f t="shared" si="139"/>
        <v/>
      </c>
      <c r="N698" s="88" t="str">
        <f t="shared" si="143"/>
        <v/>
      </c>
      <c r="O698" s="88" t="str">
        <f t="shared" si="140"/>
        <v/>
      </c>
      <c r="P698" s="88" t="str">
        <f t="shared" si="144"/>
        <v/>
      </c>
      <c r="Q698" s="88" t="str">
        <f t="shared" si="145"/>
        <v/>
      </c>
      <c r="R698" s="88" t="str">
        <f t="shared" si="141"/>
        <v/>
      </c>
      <c r="S698" s="88" t="str">
        <f t="shared" si="142"/>
        <v/>
      </c>
    </row>
    <row r="699" spans="1:19" ht="23.25" x14ac:dyDescent="0.5">
      <c r="A699" s="32">
        <v>696</v>
      </c>
      <c r="B699" s="132"/>
      <c r="C699" s="132"/>
      <c r="G699" s="90">
        <f t="shared" si="133"/>
        <v>0</v>
      </c>
      <c r="H699" s="88" t="str">
        <f t="shared" si="134"/>
        <v/>
      </c>
      <c r="I699" s="88" t="str">
        <f t="shared" si="135"/>
        <v/>
      </c>
      <c r="J699" s="88" t="str">
        <f t="shared" si="136"/>
        <v/>
      </c>
      <c r="K699" s="88" t="str">
        <f t="shared" si="137"/>
        <v/>
      </c>
      <c r="L699" s="88" t="str">
        <f t="shared" si="138"/>
        <v/>
      </c>
      <c r="M699" s="88" t="str">
        <f t="shared" si="139"/>
        <v/>
      </c>
      <c r="N699" s="88" t="str">
        <f t="shared" si="143"/>
        <v/>
      </c>
      <c r="O699" s="88" t="str">
        <f t="shared" si="140"/>
        <v/>
      </c>
      <c r="P699" s="88" t="str">
        <f t="shared" si="144"/>
        <v/>
      </c>
      <c r="Q699" s="88" t="str">
        <f t="shared" si="145"/>
        <v/>
      </c>
      <c r="R699" s="88" t="str">
        <f t="shared" si="141"/>
        <v/>
      </c>
      <c r="S699" s="88" t="str">
        <f t="shared" si="142"/>
        <v/>
      </c>
    </row>
    <row r="700" spans="1:19" ht="23.25" x14ac:dyDescent="0.5">
      <c r="A700" s="32">
        <v>697</v>
      </c>
      <c r="B700" s="132"/>
      <c r="C700" s="132"/>
      <c r="G700" s="90">
        <f t="shared" si="133"/>
        <v>0</v>
      </c>
      <c r="H700" s="88" t="str">
        <f t="shared" si="134"/>
        <v/>
      </c>
      <c r="I700" s="88" t="str">
        <f t="shared" si="135"/>
        <v/>
      </c>
      <c r="J700" s="88" t="str">
        <f t="shared" si="136"/>
        <v/>
      </c>
      <c r="K700" s="88" t="str">
        <f t="shared" si="137"/>
        <v/>
      </c>
      <c r="L700" s="88" t="str">
        <f t="shared" si="138"/>
        <v/>
      </c>
      <c r="M700" s="88" t="str">
        <f t="shared" si="139"/>
        <v/>
      </c>
      <c r="N700" s="88" t="str">
        <f t="shared" si="143"/>
        <v/>
      </c>
      <c r="O700" s="88" t="str">
        <f t="shared" si="140"/>
        <v/>
      </c>
      <c r="P700" s="88" t="str">
        <f t="shared" si="144"/>
        <v/>
      </c>
      <c r="Q700" s="88" t="str">
        <f t="shared" si="145"/>
        <v/>
      </c>
      <c r="R700" s="88" t="str">
        <f t="shared" si="141"/>
        <v/>
      </c>
      <c r="S700" s="88" t="str">
        <f t="shared" si="142"/>
        <v/>
      </c>
    </row>
    <row r="701" spans="1:19" ht="23.25" x14ac:dyDescent="0.5">
      <c r="A701" s="32">
        <v>698</v>
      </c>
      <c r="B701" s="132"/>
      <c r="C701" s="132"/>
      <c r="G701" s="90">
        <f t="shared" si="133"/>
        <v>0</v>
      </c>
      <c r="H701" s="88" t="str">
        <f t="shared" si="134"/>
        <v/>
      </c>
      <c r="I701" s="88" t="str">
        <f t="shared" si="135"/>
        <v/>
      </c>
      <c r="J701" s="88" t="str">
        <f t="shared" si="136"/>
        <v/>
      </c>
      <c r="K701" s="88" t="str">
        <f t="shared" si="137"/>
        <v/>
      </c>
      <c r="L701" s="88" t="str">
        <f t="shared" si="138"/>
        <v/>
      </c>
      <c r="M701" s="88" t="str">
        <f t="shared" si="139"/>
        <v/>
      </c>
      <c r="N701" s="88" t="str">
        <f t="shared" si="143"/>
        <v/>
      </c>
      <c r="O701" s="88" t="str">
        <f t="shared" si="140"/>
        <v/>
      </c>
      <c r="P701" s="88" t="str">
        <f t="shared" si="144"/>
        <v/>
      </c>
      <c r="Q701" s="88" t="str">
        <f t="shared" si="145"/>
        <v/>
      </c>
      <c r="R701" s="88" t="str">
        <f t="shared" si="141"/>
        <v/>
      </c>
      <c r="S701" s="88" t="str">
        <f t="shared" si="142"/>
        <v/>
      </c>
    </row>
    <row r="702" spans="1:19" ht="23.25" x14ac:dyDescent="0.5">
      <c r="A702" s="32">
        <v>699</v>
      </c>
      <c r="B702" s="132"/>
      <c r="C702" s="132"/>
      <c r="G702" s="90">
        <f t="shared" si="133"/>
        <v>0</v>
      </c>
      <c r="H702" s="88" t="str">
        <f t="shared" si="134"/>
        <v/>
      </c>
      <c r="I702" s="88" t="str">
        <f t="shared" si="135"/>
        <v/>
      </c>
      <c r="J702" s="88" t="str">
        <f t="shared" si="136"/>
        <v/>
      </c>
      <c r="K702" s="88" t="str">
        <f t="shared" si="137"/>
        <v/>
      </c>
      <c r="L702" s="88" t="str">
        <f t="shared" si="138"/>
        <v/>
      </c>
      <c r="M702" s="88" t="str">
        <f t="shared" si="139"/>
        <v/>
      </c>
      <c r="N702" s="88" t="str">
        <f t="shared" si="143"/>
        <v/>
      </c>
      <c r="O702" s="88" t="str">
        <f t="shared" si="140"/>
        <v/>
      </c>
      <c r="P702" s="88" t="str">
        <f t="shared" si="144"/>
        <v/>
      </c>
      <c r="Q702" s="88" t="str">
        <f t="shared" si="145"/>
        <v/>
      </c>
      <c r="R702" s="88" t="str">
        <f t="shared" si="141"/>
        <v/>
      </c>
      <c r="S702" s="88" t="str">
        <f t="shared" si="142"/>
        <v/>
      </c>
    </row>
    <row r="703" spans="1:19" ht="23.25" x14ac:dyDescent="0.5">
      <c r="A703" s="32">
        <v>700</v>
      </c>
      <c r="B703" s="132"/>
      <c r="C703" s="132"/>
      <c r="G703" s="90">
        <f t="shared" si="133"/>
        <v>0</v>
      </c>
      <c r="H703" s="88" t="str">
        <f t="shared" si="134"/>
        <v/>
      </c>
      <c r="I703" s="88" t="str">
        <f t="shared" si="135"/>
        <v/>
      </c>
      <c r="J703" s="88" t="str">
        <f t="shared" si="136"/>
        <v/>
      </c>
      <c r="K703" s="88" t="str">
        <f t="shared" si="137"/>
        <v/>
      </c>
      <c r="L703" s="88" t="str">
        <f t="shared" si="138"/>
        <v/>
      </c>
      <c r="M703" s="88" t="str">
        <f t="shared" si="139"/>
        <v/>
      </c>
      <c r="N703" s="88" t="str">
        <f t="shared" si="143"/>
        <v/>
      </c>
      <c r="O703" s="88" t="str">
        <f t="shared" si="140"/>
        <v/>
      </c>
      <c r="P703" s="88" t="str">
        <f t="shared" si="144"/>
        <v/>
      </c>
      <c r="Q703" s="88" t="str">
        <f t="shared" si="145"/>
        <v/>
      </c>
      <c r="R703" s="88" t="str">
        <f t="shared" si="141"/>
        <v/>
      </c>
      <c r="S703" s="88" t="str">
        <f t="shared" si="142"/>
        <v/>
      </c>
    </row>
    <row r="704" spans="1:19" ht="23.25" x14ac:dyDescent="0.5">
      <c r="A704" s="32">
        <v>701</v>
      </c>
      <c r="B704" s="132"/>
      <c r="C704" s="132"/>
      <c r="G704" s="90">
        <f t="shared" si="133"/>
        <v>0</v>
      </c>
      <c r="H704" s="88" t="str">
        <f t="shared" si="134"/>
        <v/>
      </c>
      <c r="I704" s="88" t="str">
        <f t="shared" si="135"/>
        <v/>
      </c>
      <c r="J704" s="88" t="str">
        <f t="shared" si="136"/>
        <v/>
      </c>
      <c r="K704" s="88" t="str">
        <f t="shared" si="137"/>
        <v/>
      </c>
      <c r="L704" s="88" t="str">
        <f t="shared" si="138"/>
        <v/>
      </c>
      <c r="M704" s="88" t="str">
        <f t="shared" si="139"/>
        <v/>
      </c>
      <c r="N704" s="88" t="str">
        <f t="shared" si="143"/>
        <v/>
      </c>
      <c r="O704" s="88" t="str">
        <f t="shared" si="140"/>
        <v/>
      </c>
      <c r="P704" s="88" t="str">
        <f t="shared" si="144"/>
        <v/>
      </c>
      <c r="Q704" s="88" t="str">
        <f t="shared" si="145"/>
        <v/>
      </c>
      <c r="R704" s="88" t="str">
        <f t="shared" si="141"/>
        <v/>
      </c>
      <c r="S704" s="88" t="str">
        <f t="shared" si="142"/>
        <v/>
      </c>
    </row>
    <row r="705" spans="1:19" ht="23.25" x14ac:dyDescent="0.5">
      <c r="A705" s="32">
        <v>702</v>
      </c>
      <c r="B705" s="132"/>
      <c r="C705" s="132"/>
      <c r="G705" s="90">
        <f t="shared" si="133"/>
        <v>0</v>
      </c>
      <c r="H705" s="88" t="str">
        <f t="shared" si="134"/>
        <v/>
      </c>
      <c r="I705" s="88" t="str">
        <f t="shared" si="135"/>
        <v/>
      </c>
      <c r="J705" s="88" t="str">
        <f t="shared" si="136"/>
        <v/>
      </c>
      <c r="K705" s="88" t="str">
        <f t="shared" si="137"/>
        <v/>
      </c>
      <c r="L705" s="88" t="str">
        <f t="shared" si="138"/>
        <v/>
      </c>
      <c r="M705" s="88" t="str">
        <f t="shared" si="139"/>
        <v/>
      </c>
      <c r="N705" s="88" t="str">
        <f t="shared" si="143"/>
        <v/>
      </c>
      <c r="O705" s="88" t="str">
        <f t="shared" si="140"/>
        <v/>
      </c>
      <c r="P705" s="88" t="str">
        <f t="shared" si="144"/>
        <v/>
      </c>
      <c r="Q705" s="88" t="str">
        <f t="shared" si="145"/>
        <v/>
      </c>
      <c r="R705" s="88" t="str">
        <f t="shared" si="141"/>
        <v/>
      </c>
      <c r="S705" s="88" t="str">
        <f t="shared" si="142"/>
        <v/>
      </c>
    </row>
    <row r="706" spans="1:19" ht="23.25" x14ac:dyDescent="0.5">
      <c r="A706" s="32">
        <v>703</v>
      </c>
      <c r="B706" s="132"/>
      <c r="C706" s="132"/>
      <c r="G706" s="90">
        <f t="shared" si="133"/>
        <v>0</v>
      </c>
      <c r="H706" s="88" t="str">
        <f t="shared" si="134"/>
        <v/>
      </c>
      <c r="I706" s="88" t="str">
        <f t="shared" si="135"/>
        <v/>
      </c>
      <c r="J706" s="88" t="str">
        <f t="shared" si="136"/>
        <v/>
      </c>
      <c r="K706" s="88" t="str">
        <f t="shared" si="137"/>
        <v/>
      </c>
      <c r="L706" s="88" t="str">
        <f t="shared" si="138"/>
        <v/>
      </c>
      <c r="M706" s="88" t="str">
        <f t="shared" si="139"/>
        <v/>
      </c>
      <c r="N706" s="88" t="str">
        <f t="shared" si="143"/>
        <v/>
      </c>
      <c r="O706" s="88" t="str">
        <f t="shared" si="140"/>
        <v/>
      </c>
      <c r="P706" s="88" t="str">
        <f t="shared" si="144"/>
        <v/>
      </c>
      <c r="Q706" s="88" t="str">
        <f t="shared" si="145"/>
        <v/>
      </c>
      <c r="R706" s="88" t="str">
        <f t="shared" si="141"/>
        <v/>
      </c>
      <c r="S706" s="88" t="str">
        <f t="shared" si="142"/>
        <v/>
      </c>
    </row>
    <row r="707" spans="1:19" ht="23.25" x14ac:dyDescent="0.5">
      <c r="A707" s="32">
        <v>704</v>
      </c>
      <c r="B707" s="132"/>
      <c r="C707" s="132"/>
      <c r="G707" s="90">
        <f t="shared" si="133"/>
        <v>0</v>
      </c>
      <c r="H707" s="88" t="str">
        <f t="shared" si="134"/>
        <v/>
      </c>
      <c r="I707" s="88" t="str">
        <f t="shared" si="135"/>
        <v/>
      </c>
      <c r="J707" s="88" t="str">
        <f t="shared" si="136"/>
        <v/>
      </c>
      <c r="K707" s="88" t="str">
        <f t="shared" si="137"/>
        <v/>
      </c>
      <c r="L707" s="88" t="str">
        <f t="shared" si="138"/>
        <v/>
      </c>
      <c r="M707" s="88" t="str">
        <f t="shared" si="139"/>
        <v/>
      </c>
      <c r="N707" s="88" t="str">
        <f t="shared" si="143"/>
        <v/>
      </c>
      <c r="O707" s="88" t="str">
        <f t="shared" si="140"/>
        <v/>
      </c>
      <c r="P707" s="88" t="str">
        <f t="shared" si="144"/>
        <v/>
      </c>
      <c r="Q707" s="88" t="str">
        <f t="shared" si="145"/>
        <v/>
      </c>
      <c r="R707" s="88" t="str">
        <f t="shared" si="141"/>
        <v/>
      </c>
      <c r="S707" s="88" t="str">
        <f t="shared" si="142"/>
        <v/>
      </c>
    </row>
    <row r="708" spans="1:19" ht="23.25" x14ac:dyDescent="0.5">
      <c r="A708" s="32">
        <v>705</v>
      </c>
      <c r="B708" s="132"/>
      <c r="C708" s="132"/>
      <c r="G708" s="90">
        <f t="shared" ref="G708:G771" si="146">COUNT(B708)</f>
        <v>0</v>
      </c>
      <c r="H708" s="88" t="str">
        <f t="shared" si="134"/>
        <v/>
      </c>
      <c r="I708" s="88" t="str">
        <f t="shared" si="135"/>
        <v/>
      </c>
      <c r="J708" s="88" t="str">
        <f t="shared" si="136"/>
        <v/>
      </c>
      <c r="K708" s="88" t="str">
        <f t="shared" si="137"/>
        <v/>
      </c>
      <c r="L708" s="88" t="str">
        <f t="shared" si="138"/>
        <v/>
      </c>
      <c r="M708" s="88" t="str">
        <f t="shared" si="139"/>
        <v/>
      </c>
      <c r="N708" s="88" t="str">
        <f t="shared" si="143"/>
        <v/>
      </c>
      <c r="O708" s="88" t="str">
        <f t="shared" si="140"/>
        <v/>
      </c>
      <c r="P708" s="88" t="str">
        <f t="shared" si="144"/>
        <v/>
      </c>
      <c r="Q708" s="88" t="str">
        <f t="shared" si="145"/>
        <v/>
      </c>
      <c r="R708" s="88" t="str">
        <f t="shared" si="141"/>
        <v/>
      </c>
      <c r="S708" s="88" t="str">
        <f t="shared" si="142"/>
        <v/>
      </c>
    </row>
    <row r="709" spans="1:19" ht="23.25" x14ac:dyDescent="0.5">
      <c r="A709" s="32">
        <v>706</v>
      </c>
      <c r="B709" s="132"/>
      <c r="C709" s="132"/>
      <c r="G709" s="90">
        <f t="shared" si="146"/>
        <v>0</v>
      </c>
      <c r="H709" s="88" t="str">
        <f t="shared" ref="H709:H772" si="147">IF(G709=0,"",C709*B709)</f>
        <v/>
      </c>
      <c r="I709" s="88" t="str">
        <f t="shared" ref="I709:I772" si="148">IF(G709=0,"",C709^2)</f>
        <v/>
      </c>
      <c r="J709" s="88" t="str">
        <f t="shared" ref="J709:J772" si="149">IF(G709=0,"",B709^2)</f>
        <v/>
      </c>
      <c r="K709" s="88" t="str">
        <f t="shared" ref="K709:K772" si="150">IF(G709=0,"",C709-C$1006)</f>
        <v/>
      </c>
      <c r="L709" s="88" t="str">
        <f t="shared" ref="L709:L772" si="151">IF(G709=0,"",B709-B$1006)</f>
        <v/>
      </c>
      <c r="M709" s="88" t="str">
        <f t="shared" ref="M709:M772" si="152">IF(G709=0,"",K709*L709)</f>
        <v/>
      </c>
      <c r="N709" s="88" t="str">
        <f t="shared" si="143"/>
        <v/>
      </c>
      <c r="O709" s="88" t="str">
        <f t="shared" ref="O709:O772" si="153">IF(G709=0,"",L709^2)</f>
        <v/>
      </c>
      <c r="P709" s="88" t="str">
        <f t="shared" si="144"/>
        <v/>
      </c>
      <c r="Q709" s="88" t="str">
        <f t="shared" si="145"/>
        <v/>
      </c>
      <c r="R709" s="88" t="str">
        <f t="shared" ref="R709:R772" si="154">IF(G709=0,"",Q709^2)</f>
        <v/>
      </c>
      <c r="S709" s="88" t="str">
        <f t="shared" ref="S709:S772" si="155">IF(G709=0,"",(P709-B$1006)^2)</f>
        <v/>
      </c>
    </row>
    <row r="710" spans="1:19" ht="23.25" x14ac:dyDescent="0.5">
      <c r="A710" s="32">
        <v>707</v>
      </c>
      <c r="B710" s="132"/>
      <c r="C710" s="132"/>
      <c r="G710" s="90">
        <f t="shared" si="146"/>
        <v>0</v>
      </c>
      <c r="H710" s="88" t="str">
        <f t="shared" si="147"/>
        <v/>
      </c>
      <c r="I710" s="88" t="str">
        <f t="shared" si="148"/>
        <v/>
      </c>
      <c r="J710" s="88" t="str">
        <f t="shared" si="149"/>
        <v/>
      </c>
      <c r="K710" s="88" t="str">
        <f t="shared" si="150"/>
        <v/>
      </c>
      <c r="L710" s="88" t="str">
        <f t="shared" si="151"/>
        <v/>
      </c>
      <c r="M710" s="88" t="str">
        <f t="shared" si="152"/>
        <v/>
      </c>
      <c r="N710" s="88" t="str">
        <f t="shared" si="143"/>
        <v/>
      </c>
      <c r="O710" s="88" t="str">
        <f t="shared" si="153"/>
        <v/>
      </c>
      <c r="P710" s="88" t="str">
        <f t="shared" si="144"/>
        <v/>
      </c>
      <c r="Q710" s="88" t="str">
        <f t="shared" si="145"/>
        <v/>
      </c>
      <c r="R710" s="88" t="str">
        <f t="shared" si="154"/>
        <v/>
      </c>
      <c r="S710" s="88" t="str">
        <f t="shared" si="155"/>
        <v/>
      </c>
    </row>
    <row r="711" spans="1:19" ht="23.25" x14ac:dyDescent="0.5">
      <c r="A711" s="32">
        <v>708</v>
      </c>
      <c r="B711" s="132"/>
      <c r="C711" s="132"/>
      <c r="G711" s="90">
        <f t="shared" si="146"/>
        <v>0</v>
      </c>
      <c r="H711" s="88" t="str">
        <f t="shared" si="147"/>
        <v/>
      </c>
      <c r="I711" s="88" t="str">
        <f t="shared" si="148"/>
        <v/>
      </c>
      <c r="J711" s="88" t="str">
        <f t="shared" si="149"/>
        <v/>
      </c>
      <c r="K711" s="88" t="str">
        <f t="shared" si="150"/>
        <v/>
      </c>
      <c r="L711" s="88" t="str">
        <f t="shared" si="151"/>
        <v/>
      </c>
      <c r="M711" s="88" t="str">
        <f t="shared" si="152"/>
        <v/>
      </c>
      <c r="N711" s="88" t="str">
        <f t="shared" si="143"/>
        <v/>
      </c>
      <c r="O711" s="88" t="str">
        <f t="shared" si="153"/>
        <v/>
      </c>
      <c r="P711" s="88" t="str">
        <f t="shared" si="144"/>
        <v/>
      </c>
      <c r="Q711" s="88" t="str">
        <f t="shared" si="145"/>
        <v/>
      </c>
      <c r="R711" s="88" t="str">
        <f t="shared" si="154"/>
        <v/>
      </c>
      <c r="S711" s="88" t="str">
        <f t="shared" si="155"/>
        <v/>
      </c>
    </row>
    <row r="712" spans="1:19" ht="23.25" x14ac:dyDescent="0.5">
      <c r="A712" s="32">
        <v>709</v>
      </c>
      <c r="B712" s="132"/>
      <c r="C712" s="132"/>
      <c r="G712" s="90">
        <f t="shared" si="146"/>
        <v>0</v>
      </c>
      <c r="H712" s="88" t="str">
        <f t="shared" si="147"/>
        <v/>
      </c>
      <c r="I712" s="88" t="str">
        <f t="shared" si="148"/>
        <v/>
      </c>
      <c r="J712" s="88" t="str">
        <f t="shared" si="149"/>
        <v/>
      </c>
      <c r="K712" s="88" t="str">
        <f t="shared" si="150"/>
        <v/>
      </c>
      <c r="L712" s="88" t="str">
        <f t="shared" si="151"/>
        <v/>
      </c>
      <c r="M712" s="88" t="str">
        <f t="shared" si="152"/>
        <v/>
      </c>
      <c r="N712" s="88" t="str">
        <f t="shared" si="143"/>
        <v/>
      </c>
      <c r="O712" s="88" t="str">
        <f t="shared" si="153"/>
        <v/>
      </c>
      <c r="P712" s="88" t="str">
        <f t="shared" si="144"/>
        <v/>
      </c>
      <c r="Q712" s="88" t="str">
        <f t="shared" si="145"/>
        <v/>
      </c>
      <c r="R712" s="88" t="str">
        <f t="shared" si="154"/>
        <v/>
      </c>
      <c r="S712" s="88" t="str">
        <f t="shared" si="155"/>
        <v/>
      </c>
    </row>
    <row r="713" spans="1:19" ht="23.25" x14ac:dyDescent="0.5">
      <c r="A713" s="32">
        <v>710</v>
      </c>
      <c r="B713" s="132"/>
      <c r="C713" s="132"/>
      <c r="G713" s="90">
        <f t="shared" si="146"/>
        <v>0</v>
      </c>
      <c r="H713" s="88" t="str">
        <f t="shared" si="147"/>
        <v/>
      </c>
      <c r="I713" s="88" t="str">
        <f t="shared" si="148"/>
        <v/>
      </c>
      <c r="J713" s="88" t="str">
        <f t="shared" si="149"/>
        <v/>
      </c>
      <c r="K713" s="88" t="str">
        <f t="shared" si="150"/>
        <v/>
      </c>
      <c r="L713" s="88" t="str">
        <f t="shared" si="151"/>
        <v/>
      </c>
      <c r="M713" s="88" t="str">
        <f t="shared" si="152"/>
        <v/>
      </c>
      <c r="N713" s="88" t="str">
        <f t="shared" si="143"/>
        <v/>
      </c>
      <c r="O713" s="88" t="str">
        <f t="shared" si="153"/>
        <v/>
      </c>
      <c r="P713" s="88" t="str">
        <f t="shared" si="144"/>
        <v/>
      </c>
      <c r="Q713" s="88" t="str">
        <f t="shared" si="145"/>
        <v/>
      </c>
      <c r="R713" s="88" t="str">
        <f t="shared" si="154"/>
        <v/>
      </c>
      <c r="S713" s="88" t="str">
        <f t="shared" si="155"/>
        <v/>
      </c>
    </row>
    <row r="714" spans="1:19" ht="23.25" x14ac:dyDescent="0.5">
      <c r="A714" s="32">
        <v>711</v>
      </c>
      <c r="B714" s="132"/>
      <c r="C714" s="132"/>
      <c r="G714" s="90">
        <f t="shared" si="146"/>
        <v>0</v>
      </c>
      <c r="H714" s="88" t="str">
        <f t="shared" si="147"/>
        <v/>
      </c>
      <c r="I714" s="88" t="str">
        <f t="shared" si="148"/>
        <v/>
      </c>
      <c r="J714" s="88" t="str">
        <f t="shared" si="149"/>
        <v/>
      </c>
      <c r="K714" s="88" t="str">
        <f t="shared" si="150"/>
        <v/>
      </c>
      <c r="L714" s="88" t="str">
        <f t="shared" si="151"/>
        <v/>
      </c>
      <c r="M714" s="88" t="str">
        <f t="shared" si="152"/>
        <v/>
      </c>
      <c r="N714" s="88" t="str">
        <f t="shared" si="143"/>
        <v/>
      </c>
      <c r="O714" s="88" t="str">
        <f t="shared" si="153"/>
        <v/>
      </c>
      <c r="P714" s="88" t="str">
        <f t="shared" si="144"/>
        <v/>
      </c>
      <c r="Q714" s="88" t="str">
        <f t="shared" si="145"/>
        <v/>
      </c>
      <c r="R714" s="88" t="str">
        <f t="shared" si="154"/>
        <v/>
      </c>
      <c r="S714" s="88" t="str">
        <f t="shared" si="155"/>
        <v/>
      </c>
    </row>
    <row r="715" spans="1:19" ht="23.25" x14ac:dyDescent="0.5">
      <c r="A715" s="32">
        <v>712</v>
      </c>
      <c r="B715" s="132"/>
      <c r="C715" s="132"/>
      <c r="G715" s="90">
        <f t="shared" si="146"/>
        <v>0</v>
      </c>
      <c r="H715" s="88" t="str">
        <f t="shared" si="147"/>
        <v/>
      </c>
      <c r="I715" s="88" t="str">
        <f t="shared" si="148"/>
        <v/>
      </c>
      <c r="J715" s="88" t="str">
        <f t="shared" si="149"/>
        <v/>
      </c>
      <c r="K715" s="88" t="str">
        <f t="shared" si="150"/>
        <v/>
      </c>
      <c r="L715" s="88" t="str">
        <f t="shared" si="151"/>
        <v/>
      </c>
      <c r="M715" s="88" t="str">
        <f t="shared" si="152"/>
        <v/>
      </c>
      <c r="N715" s="88" t="str">
        <f t="shared" si="143"/>
        <v/>
      </c>
      <c r="O715" s="88" t="str">
        <f t="shared" si="153"/>
        <v/>
      </c>
      <c r="P715" s="88" t="str">
        <f t="shared" si="144"/>
        <v/>
      </c>
      <c r="Q715" s="88" t="str">
        <f t="shared" si="145"/>
        <v/>
      </c>
      <c r="R715" s="88" t="str">
        <f t="shared" si="154"/>
        <v/>
      </c>
      <c r="S715" s="88" t="str">
        <f t="shared" si="155"/>
        <v/>
      </c>
    </row>
    <row r="716" spans="1:19" ht="23.25" x14ac:dyDescent="0.5">
      <c r="A716" s="32">
        <v>713</v>
      </c>
      <c r="B716" s="132"/>
      <c r="C716" s="132"/>
      <c r="G716" s="90">
        <f t="shared" si="146"/>
        <v>0</v>
      </c>
      <c r="H716" s="88" t="str">
        <f t="shared" si="147"/>
        <v/>
      </c>
      <c r="I716" s="88" t="str">
        <f t="shared" si="148"/>
        <v/>
      </c>
      <c r="J716" s="88" t="str">
        <f t="shared" si="149"/>
        <v/>
      </c>
      <c r="K716" s="88" t="str">
        <f t="shared" si="150"/>
        <v/>
      </c>
      <c r="L716" s="88" t="str">
        <f t="shared" si="151"/>
        <v/>
      </c>
      <c r="M716" s="88" t="str">
        <f t="shared" si="152"/>
        <v/>
      </c>
      <c r="N716" s="88" t="str">
        <f t="shared" si="143"/>
        <v/>
      </c>
      <c r="O716" s="88" t="str">
        <f t="shared" si="153"/>
        <v/>
      </c>
      <c r="P716" s="88" t="str">
        <f t="shared" si="144"/>
        <v/>
      </c>
      <c r="Q716" s="88" t="str">
        <f t="shared" si="145"/>
        <v/>
      </c>
      <c r="R716" s="88" t="str">
        <f t="shared" si="154"/>
        <v/>
      </c>
      <c r="S716" s="88" t="str">
        <f t="shared" si="155"/>
        <v/>
      </c>
    </row>
    <row r="717" spans="1:19" ht="23.25" x14ac:dyDescent="0.5">
      <c r="A717" s="32">
        <v>714</v>
      </c>
      <c r="B717" s="132"/>
      <c r="C717" s="132"/>
      <c r="G717" s="90">
        <f t="shared" si="146"/>
        <v>0</v>
      </c>
      <c r="H717" s="88" t="str">
        <f t="shared" si="147"/>
        <v/>
      </c>
      <c r="I717" s="88" t="str">
        <f t="shared" si="148"/>
        <v/>
      </c>
      <c r="J717" s="88" t="str">
        <f t="shared" si="149"/>
        <v/>
      </c>
      <c r="K717" s="88" t="str">
        <f t="shared" si="150"/>
        <v/>
      </c>
      <c r="L717" s="88" t="str">
        <f t="shared" si="151"/>
        <v/>
      </c>
      <c r="M717" s="88" t="str">
        <f t="shared" si="152"/>
        <v/>
      </c>
      <c r="N717" s="88" t="str">
        <f t="shared" si="143"/>
        <v/>
      </c>
      <c r="O717" s="88" t="str">
        <f t="shared" si="153"/>
        <v/>
      </c>
      <c r="P717" s="88" t="str">
        <f t="shared" si="144"/>
        <v/>
      </c>
      <c r="Q717" s="88" t="str">
        <f t="shared" si="145"/>
        <v/>
      </c>
      <c r="R717" s="88" t="str">
        <f t="shared" si="154"/>
        <v/>
      </c>
      <c r="S717" s="88" t="str">
        <f t="shared" si="155"/>
        <v/>
      </c>
    </row>
    <row r="718" spans="1:19" ht="23.25" x14ac:dyDescent="0.5">
      <c r="A718" s="32">
        <v>715</v>
      </c>
      <c r="B718" s="132"/>
      <c r="C718" s="132"/>
      <c r="G718" s="90">
        <f t="shared" si="146"/>
        <v>0</v>
      </c>
      <c r="H718" s="88" t="str">
        <f t="shared" si="147"/>
        <v/>
      </c>
      <c r="I718" s="88" t="str">
        <f t="shared" si="148"/>
        <v/>
      </c>
      <c r="J718" s="88" t="str">
        <f t="shared" si="149"/>
        <v/>
      </c>
      <c r="K718" s="88" t="str">
        <f t="shared" si="150"/>
        <v/>
      </c>
      <c r="L718" s="88" t="str">
        <f t="shared" si="151"/>
        <v/>
      </c>
      <c r="M718" s="88" t="str">
        <f t="shared" si="152"/>
        <v/>
      </c>
      <c r="N718" s="88" t="str">
        <f t="shared" ref="N718:N781" si="156">IF(G718=0,"",K718^2)</f>
        <v/>
      </c>
      <c r="O718" s="88" t="str">
        <f t="shared" si="153"/>
        <v/>
      </c>
      <c r="P718" s="88" t="str">
        <f t="shared" ref="P718:P781" si="157">IF(G718=0,"",B$1011+B$1010*C718)</f>
        <v/>
      </c>
      <c r="Q718" s="88" t="str">
        <f t="shared" ref="Q718:Q781" si="158">IF(G718=0,"",B718-P718)</f>
        <v/>
      </c>
      <c r="R718" s="88" t="str">
        <f t="shared" si="154"/>
        <v/>
      </c>
      <c r="S718" s="88" t="str">
        <f t="shared" si="155"/>
        <v/>
      </c>
    </row>
    <row r="719" spans="1:19" ht="23.25" x14ac:dyDescent="0.5">
      <c r="A719" s="32">
        <v>716</v>
      </c>
      <c r="B719" s="132"/>
      <c r="C719" s="132"/>
      <c r="G719" s="90">
        <f t="shared" si="146"/>
        <v>0</v>
      </c>
      <c r="H719" s="88" t="str">
        <f t="shared" si="147"/>
        <v/>
      </c>
      <c r="I719" s="88" t="str">
        <f t="shared" si="148"/>
        <v/>
      </c>
      <c r="J719" s="88" t="str">
        <f t="shared" si="149"/>
        <v/>
      </c>
      <c r="K719" s="88" t="str">
        <f t="shared" si="150"/>
        <v/>
      </c>
      <c r="L719" s="88" t="str">
        <f t="shared" si="151"/>
        <v/>
      </c>
      <c r="M719" s="88" t="str">
        <f t="shared" si="152"/>
        <v/>
      </c>
      <c r="N719" s="88" t="str">
        <f t="shared" si="156"/>
        <v/>
      </c>
      <c r="O719" s="88" t="str">
        <f t="shared" si="153"/>
        <v/>
      </c>
      <c r="P719" s="88" t="str">
        <f t="shared" si="157"/>
        <v/>
      </c>
      <c r="Q719" s="88" t="str">
        <f t="shared" si="158"/>
        <v/>
      </c>
      <c r="R719" s="88" t="str">
        <f t="shared" si="154"/>
        <v/>
      </c>
      <c r="S719" s="88" t="str">
        <f t="shared" si="155"/>
        <v/>
      </c>
    </row>
    <row r="720" spans="1:19" ht="23.25" x14ac:dyDescent="0.5">
      <c r="A720" s="32">
        <v>717</v>
      </c>
      <c r="B720" s="132"/>
      <c r="C720" s="132"/>
      <c r="G720" s="90">
        <f t="shared" si="146"/>
        <v>0</v>
      </c>
      <c r="H720" s="88" t="str">
        <f t="shared" si="147"/>
        <v/>
      </c>
      <c r="I720" s="88" t="str">
        <f t="shared" si="148"/>
        <v/>
      </c>
      <c r="J720" s="88" t="str">
        <f t="shared" si="149"/>
        <v/>
      </c>
      <c r="K720" s="88" t="str">
        <f t="shared" si="150"/>
        <v/>
      </c>
      <c r="L720" s="88" t="str">
        <f t="shared" si="151"/>
        <v/>
      </c>
      <c r="M720" s="88" t="str">
        <f t="shared" si="152"/>
        <v/>
      </c>
      <c r="N720" s="88" t="str">
        <f t="shared" si="156"/>
        <v/>
      </c>
      <c r="O720" s="88" t="str">
        <f t="shared" si="153"/>
        <v/>
      </c>
      <c r="P720" s="88" t="str">
        <f t="shared" si="157"/>
        <v/>
      </c>
      <c r="Q720" s="88" t="str">
        <f t="shared" si="158"/>
        <v/>
      </c>
      <c r="R720" s="88" t="str">
        <f t="shared" si="154"/>
        <v/>
      </c>
      <c r="S720" s="88" t="str">
        <f t="shared" si="155"/>
        <v/>
      </c>
    </row>
    <row r="721" spans="1:19" ht="23.25" x14ac:dyDescent="0.5">
      <c r="A721" s="32">
        <v>718</v>
      </c>
      <c r="B721" s="132"/>
      <c r="C721" s="132"/>
      <c r="G721" s="90">
        <f t="shared" si="146"/>
        <v>0</v>
      </c>
      <c r="H721" s="88" t="str">
        <f t="shared" si="147"/>
        <v/>
      </c>
      <c r="I721" s="88" t="str">
        <f t="shared" si="148"/>
        <v/>
      </c>
      <c r="J721" s="88" t="str">
        <f t="shared" si="149"/>
        <v/>
      </c>
      <c r="K721" s="88" t="str">
        <f t="shared" si="150"/>
        <v/>
      </c>
      <c r="L721" s="88" t="str">
        <f t="shared" si="151"/>
        <v/>
      </c>
      <c r="M721" s="88" t="str">
        <f t="shared" si="152"/>
        <v/>
      </c>
      <c r="N721" s="88" t="str">
        <f t="shared" si="156"/>
        <v/>
      </c>
      <c r="O721" s="88" t="str">
        <f t="shared" si="153"/>
        <v/>
      </c>
      <c r="P721" s="88" t="str">
        <f t="shared" si="157"/>
        <v/>
      </c>
      <c r="Q721" s="88" t="str">
        <f t="shared" si="158"/>
        <v/>
      </c>
      <c r="R721" s="88" t="str">
        <f t="shared" si="154"/>
        <v/>
      </c>
      <c r="S721" s="88" t="str">
        <f t="shared" si="155"/>
        <v/>
      </c>
    </row>
    <row r="722" spans="1:19" ht="23.25" x14ac:dyDescent="0.5">
      <c r="A722" s="32">
        <v>719</v>
      </c>
      <c r="B722" s="132"/>
      <c r="C722" s="132"/>
      <c r="G722" s="90">
        <f t="shared" si="146"/>
        <v>0</v>
      </c>
      <c r="H722" s="88" t="str">
        <f t="shared" si="147"/>
        <v/>
      </c>
      <c r="I722" s="88" t="str">
        <f t="shared" si="148"/>
        <v/>
      </c>
      <c r="J722" s="88" t="str">
        <f t="shared" si="149"/>
        <v/>
      </c>
      <c r="K722" s="88" t="str">
        <f t="shared" si="150"/>
        <v/>
      </c>
      <c r="L722" s="88" t="str">
        <f t="shared" si="151"/>
        <v/>
      </c>
      <c r="M722" s="88" t="str">
        <f t="shared" si="152"/>
        <v/>
      </c>
      <c r="N722" s="88" t="str">
        <f t="shared" si="156"/>
        <v/>
      </c>
      <c r="O722" s="88" t="str">
        <f t="shared" si="153"/>
        <v/>
      </c>
      <c r="P722" s="88" t="str">
        <f t="shared" si="157"/>
        <v/>
      </c>
      <c r="Q722" s="88" t="str">
        <f t="shared" si="158"/>
        <v/>
      </c>
      <c r="R722" s="88" t="str">
        <f t="shared" si="154"/>
        <v/>
      </c>
      <c r="S722" s="88" t="str">
        <f t="shared" si="155"/>
        <v/>
      </c>
    </row>
    <row r="723" spans="1:19" ht="23.25" x14ac:dyDescent="0.5">
      <c r="A723" s="32">
        <v>720</v>
      </c>
      <c r="B723" s="132"/>
      <c r="C723" s="132"/>
      <c r="G723" s="90">
        <f t="shared" si="146"/>
        <v>0</v>
      </c>
      <c r="H723" s="88" t="str">
        <f t="shared" si="147"/>
        <v/>
      </c>
      <c r="I723" s="88" t="str">
        <f t="shared" si="148"/>
        <v/>
      </c>
      <c r="J723" s="88" t="str">
        <f t="shared" si="149"/>
        <v/>
      </c>
      <c r="K723" s="88" t="str">
        <f t="shared" si="150"/>
        <v/>
      </c>
      <c r="L723" s="88" t="str">
        <f t="shared" si="151"/>
        <v/>
      </c>
      <c r="M723" s="88" t="str">
        <f t="shared" si="152"/>
        <v/>
      </c>
      <c r="N723" s="88" t="str">
        <f t="shared" si="156"/>
        <v/>
      </c>
      <c r="O723" s="88" t="str">
        <f t="shared" si="153"/>
        <v/>
      </c>
      <c r="P723" s="88" t="str">
        <f t="shared" si="157"/>
        <v/>
      </c>
      <c r="Q723" s="88" t="str">
        <f t="shared" si="158"/>
        <v/>
      </c>
      <c r="R723" s="88" t="str">
        <f t="shared" si="154"/>
        <v/>
      </c>
      <c r="S723" s="88" t="str">
        <f t="shared" si="155"/>
        <v/>
      </c>
    </row>
    <row r="724" spans="1:19" ht="23.25" x14ac:dyDescent="0.5">
      <c r="A724" s="32">
        <v>721</v>
      </c>
      <c r="B724" s="132"/>
      <c r="C724" s="132"/>
      <c r="G724" s="90">
        <f t="shared" si="146"/>
        <v>0</v>
      </c>
      <c r="H724" s="88" t="str">
        <f t="shared" si="147"/>
        <v/>
      </c>
      <c r="I724" s="88" t="str">
        <f t="shared" si="148"/>
        <v/>
      </c>
      <c r="J724" s="88" t="str">
        <f t="shared" si="149"/>
        <v/>
      </c>
      <c r="K724" s="88" t="str">
        <f t="shared" si="150"/>
        <v/>
      </c>
      <c r="L724" s="88" t="str">
        <f t="shared" si="151"/>
        <v/>
      </c>
      <c r="M724" s="88" t="str">
        <f t="shared" si="152"/>
        <v/>
      </c>
      <c r="N724" s="88" t="str">
        <f t="shared" si="156"/>
        <v/>
      </c>
      <c r="O724" s="88" t="str">
        <f t="shared" si="153"/>
        <v/>
      </c>
      <c r="P724" s="88" t="str">
        <f t="shared" si="157"/>
        <v/>
      </c>
      <c r="Q724" s="88" t="str">
        <f t="shared" si="158"/>
        <v/>
      </c>
      <c r="R724" s="88" t="str">
        <f t="shared" si="154"/>
        <v/>
      </c>
      <c r="S724" s="88" t="str">
        <f t="shared" si="155"/>
        <v/>
      </c>
    </row>
    <row r="725" spans="1:19" ht="23.25" x14ac:dyDescent="0.5">
      <c r="A725" s="32">
        <v>722</v>
      </c>
      <c r="B725" s="132"/>
      <c r="C725" s="132"/>
      <c r="G725" s="90">
        <f t="shared" si="146"/>
        <v>0</v>
      </c>
      <c r="H725" s="88" t="str">
        <f t="shared" si="147"/>
        <v/>
      </c>
      <c r="I725" s="88" t="str">
        <f t="shared" si="148"/>
        <v/>
      </c>
      <c r="J725" s="88" t="str">
        <f t="shared" si="149"/>
        <v/>
      </c>
      <c r="K725" s="88" t="str">
        <f t="shared" si="150"/>
        <v/>
      </c>
      <c r="L725" s="88" t="str">
        <f t="shared" si="151"/>
        <v/>
      </c>
      <c r="M725" s="88" t="str">
        <f t="shared" si="152"/>
        <v/>
      </c>
      <c r="N725" s="88" t="str">
        <f t="shared" si="156"/>
        <v/>
      </c>
      <c r="O725" s="88" t="str">
        <f t="shared" si="153"/>
        <v/>
      </c>
      <c r="P725" s="88" t="str">
        <f t="shared" si="157"/>
        <v/>
      </c>
      <c r="Q725" s="88" t="str">
        <f t="shared" si="158"/>
        <v/>
      </c>
      <c r="R725" s="88" t="str">
        <f t="shared" si="154"/>
        <v/>
      </c>
      <c r="S725" s="88" t="str">
        <f t="shared" si="155"/>
        <v/>
      </c>
    </row>
    <row r="726" spans="1:19" ht="23.25" x14ac:dyDescent="0.5">
      <c r="A726" s="32">
        <v>723</v>
      </c>
      <c r="B726" s="132"/>
      <c r="C726" s="132"/>
      <c r="G726" s="90">
        <f t="shared" si="146"/>
        <v>0</v>
      </c>
      <c r="H726" s="88" t="str">
        <f t="shared" si="147"/>
        <v/>
      </c>
      <c r="I726" s="88" t="str">
        <f t="shared" si="148"/>
        <v/>
      </c>
      <c r="J726" s="88" t="str">
        <f t="shared" si="149"/>
        <v/>
      </c>
      <c r="K726" s="88" t="str">
        <f t="shared" si="150"/>
        <v/>
      </c>
      <c r="L726" s="88" t="str">
        <f t="shared" si="151"/>
        <v/>
      </c>
      <c r="M726" s="88" t="str">
        <f t="shared" si="152"/>
        <v/>
      </c>
      <c r="N726" s="88" t="str">
        <f t="shared" si="156"/>
        <v/>
      </c>
      <c r="O726" s="88" t="str">
        <f t="shared" si="153"/>
        <v/>
      </c>
      <c r="P726" s="88" t="str">
        <f t="shared" si="157"/>
        <v/>
      </c>
      <c r="Q726" s="88" t="str">
        <f t="shared" si="158"/>
        <v/>
      </c>
      <c r="R726" s="88" t="str">
        <f t="shared" si="154"/>
        <v/>
      </c>
      <c r="S726" s="88" t="str">
        <f t="shared" si="155"/>
        <v/>
      </c>
    </row>
    <row r="727" spans="1:19" ht="23.25" x14ac:dyDescent="0.5">
      <c r="A727" s="32">
        <v>724</v>
      </c>
      <c r="B727" s="132"/>
      <c r="C727" s="132"/>
      <c r="G727" s="90">
        <f t="shared" si="146"/>
        <v>0</v>
      </c>
      <c r="H727" s="88" t="str">
        <f t="shared" si="147"/>
        <v/>
      </c>
      <c r="I727" s="88" t="str">
        <f t="shared" si="148"/>
        <v/>
      </c>
      <c r="J727" s="88" t="str">
        <f t="shared" si="149"/>
        <v/>
      </c>
      <c r="K727" s="88" t="str">
        <f t="shared" si="150"/>
        <v/>
      </c>
      <c r="L727" s="88" t="str">
        <f t="shared" si="151"/>
        <v/>
      </c>
      <c r="M727" s="88" t="str">
        <f t="shared" si="152"/>
        <v/>
      </c>
      <c r="N727" s="88" t="str">
        <f t="shared" si="156"/>
        <v/>
      </c>
      <c r="O727" s="88" t="str">
        <f t="shared" si="153"/>
        <v/>
      </c>
      <c r="P727" s="88" t="str">
        <f t="shared" si="157"/>
        <v/>
      </c>
      <c r="Q727" s="88" t="str">
        <f t="shared" si="158"/>
        <v/>
      </c>
      <c r="R727" s="88" t="str">
        <f t="shared" si="154"/>
        <v/>
      </c>
      <c r="S727" s="88" t="str">
        <f t="shared" si="155"/>
        <v/>
      </c>
    </row>
    <row r="728" spans="1:19" ht="23.25" x14ac:dyDescent="0.5">
      <c r="A728" s="32">
        <v>725</v>
      </c>
      <c r="B728" s="132"/>
      <c r="C728" s="132"/>
      <c r="G728" s="90">
        <f t="shared" si="146"/>
        <v>0</v>
      </c>
      <c r="H728" s="88" t="str">
        <f t="shared" si="147"/>
        <v/>
      </c>
      <c r="I728" s="88" t="str">
        <f t="shared" si="148"/>
        <v/>
      </c>
      <c r="J728" s="88" t="str">
        <f t="shared" si="149"/>
        <v/>
      </c>
      <c r="K728" s="88" t="str">
        <f t="shared" si="150"/>
        <v/>
      </c>
      <c r="L728" s="88" t="str">
        <f t="shared" si="151"/>
        <v/>
      </c>
      <c r="M728" s="88" t="str">
        <f t="shared" si="152"/>
        <v/>
      </c>
      <c r="N728" s="88" t="str">
        <f t="shared" si="156"/>
        <v/>
      </c>
      <c r="O728" s="88" t="str">
        <f t="shared" si="153"/>
        <v/>
      </c>
      <c r="P728" s="88" t="str">
        <f t="shared" si="157"/>
        <v/>
      </c>
      <c r="Q728" s="88" t="str">
        <f t="shared" si="158"/>
        <v/>
      </c>
      <c r="R728" s="88" t="str">
        <f t="shared" si="154"/>
        <v/>
      </c>
      <c r="S728" s="88" t="str">
        <f t="shared" si="155"/>
        <v/>
      </c>
    </row>
    <row r="729" spans="1:19" ht="23.25" x14ac:dyDescent="0.5">
      <c r="A729" s="32">
        <v>726</v>
      </c>
      <c r="B729" s="132"/>
      <c r="C729" s="132"/>
      <c r="G729" s="90">
        <f t="shared" si="146"/>
        <v>0</v>
      </c>
      <c r="H729" s="88" t="str">
        <f t="shared" si="147"/>
        <v/>
      </c>
      <c r="I729" s="88" t="str">
        <f t="shared" si="148"/>
        <v/>
      </c>
      <c r="J729" s="88" t="str">
        <f t="shared" si="149"/>
        <v/>
      </c>
      <c r="K729" s="88" t="str">
        <f t="shared" si="150"/>
        <v/>
      </c>
      <c r="L729" s="88" t="str">
        <f t="shared" si="151"/>
        <v/>
      </c>
      <c r="M729" s="88" t="str">
        <f t="shared" si="152"/>
        <v/>
      </c>
      <c r="N729" s="88" t="str">
        <f t="shared" si="156"/>
        <v/>
      </c>
      <c r="O729" s="88" t="str">
        <f t="shared" si="153"/>
        <v/>
      </c>
      <c r="P729" s="88" t="str">
        <f t="shared" si="157"/>
        <v/>
      </c>
      <c r="Q729" s="88" t="str">
        <f t="shared" si="158"/>
        <v/>
      </c>
      <c r="R729" s="88" t="str">
        <f t="shared" si="154"/>
        <v/>
      </c>
      <c r="S729" s="88" t="str">
        <f t="shared" si="155"/>
        <v/>
      </c>
    </row>
    <row r="730" spans="1:19" ht="23.25" x14ac:dyDescent="0.5">
      <c r="A730" s="32">
        <v>727</v>
      </c>
      <c r="B730" s="132"/>
      <c r="C730" s="132"/>
      <c r="G730" s="90">
        <f t="shared" si="146"/>
        <v>0</v>
      </c>
      <c r="H730" s="88" t="str">
        <f t="shared" si="147"/>
        <v/>
      </c>
      <c r="I730" s="88" t="str">
        <f t="shared" si="148"/>
        <v/>
      </c>
      <c r="J730" s="88" t="str">
        <f t="shared" si="149"/>
        <v/>
      </c>
      <c r="K730" s="88" t="str">
        <f t="shared" si="150"/>
        <v/>
      </c>
      <c r="L730" s="88" t="str">
        <f t="shared" si="151"/>
        <v/>
      </c>
      <c r="M730" s="88" t="str">
        <f t="shared" si="152"/>
        <v/>
      </c>
      <c r="N730" s="88" t="str">
        <f t="shared" si="156"/>
        <v/>
      </c>
      <c r="O730" s="88" t="str">
        <f t="shared" si="153"/>
        <v/>
      </c>
      <c r="P730" s="88" t="str">
        <f t="shared" si="157"/>
        <v/>
      </c>
      <c r="Q730" s="88" t="str">
        <f t="shared" si="158"/>
        <v/>
      </c>
      <c r="R730" s="88" t="str">
        <f t="shared" si="154"/>
        <v/>
      </c>
      <c r="S730" s="88" t="str">
        <f t="shared" si="155"/>
        <v/>
      </c>
    </row>
    <row r="731" spans="1:19" ht="23.25" x14ac:dyDescent="0.5">
      <c r="A731" s="32">
        <v>728</v>
      </c>
      <c r="B731" s="132"/>
      <c r="C731" s="132"/>
      <c r="G731" s="90">
        <f t="shared" si="146"/>
        <v>0</v>
      </c>
      <c r="H731" s="88" t="str">
        <f t="shared" si="147"/>
        <v/>
      </c>
      <c r="I731" s="88" t="str">
        <f t="shared" si="148"/>
        <v/>
      </c>
      <c r="J731" s="88" t="str">
        <f t="shared" si="149"/>
        <v/>
      </c>
      <c r="K731" s="88" t="str">
        <f t="shared" si="150"/>
        <v/>
      </c>
      <c r="L731" s="88" t="str">
        <f t="shared" si="151"/>
        <v/>
      </c>
      <c r="M731" s="88" t="str">
        <f t="shared" si="152"/>
        <v/>
      </c>
      <c r="N731" s="88" t="str">
        <f t="shared" si="156"/>
        <v/>
      </c>
      <c r="O731" s="88" t="str">
        <f t="shared" si="153"/>
        <v/>
      </c>
      <c r="P731" s="88" t="str">
        <f t="shared" si="157"/>
        <v/>
      </c>
      <c r="Q731" s="88" t="str">
        <f t="shared" si="158"/>
        <v/>
      </c>
      <c r="R731" s="88" t="str">
        <f t="shared" si="154"/>
        <v/>
      </c>
      <c r="S731" s="88" t="str">
        <f t="shared" si="155"/>
        <v/>
      </c>
    </row>
    <row r="732" spans="1:19" ht="23.25" x14ac:dyDescent="0.5">
      <c r="A732" s="32">
        <v>729</v>
      </c>
      <c r="B732" s="132"/>
      <c r="C732" s="132"/>
      <c r="G732" s="90">
        <f t="shared" si="146"/>
        <v>0</v>
      </c>
      <c r="H732" s="88" t="str">
        <f t="shared" si="147"/>
        <v/>
      </c>
      <c r="I732" s="88" t="str">
        <f t="shared" si="148"/>
        <v/>
      </c>
      <c r="J732" s="88" t="str">
        <f t="shared" si="149"/>
        <v/>
      </c>
      <c r="K732" s="88" t="str">
        <f t="shared" si="150"/>
        <v/>
      </c>
      <c r="L732" s="88" t="str">
        <f t="shared" si="151"/>
        <v/>
      </c>
      <c r="M732" s="88" t="str">
        <f t="shared" si="152"/>
        <v/>
      </c>
      <c r="N732" s="88" t="str">
        <f t="shared" si="156"/>
        <v/>
      </c>
      <c r="O732" s="88" t="str">
        <f t="shared" si="153"/>
        <v/>
      </c>
      <c r="P732" s="88" t="str">
        <f t="shared" si="157"/>
        <v/>
      </c>
      <c r="Q732" s="88" t="str">
        <f t="shared" si="158"/>
        <v/>
      </c>
      <c r="R732" s="88" t="str">
        <f t="shared" si="154"/>
        <v/>
      </c>
      <c r="S732" s="88" t="str">
        <f t="shared" si="155"/>
        <v/>
      </c>
    </row>
    <row r="733" spans="1:19" ht="23.25" x14ac:dyDescent="0.5">
      <c r="A733" s="32">
        <v>730</v>
      </c>
      <c r="B733" s="132"/>
      <c r="C733" s="132"/>
      <c r="G733" s="90">
        <f t="shared" si="146"/>
        <v>0</v>
      </c>
      <c r="H733" s="88" t="str">
        <f t="shared" si="147"/>
        <v/>
      </c>
      <c r="I733" s="88" t="str">
        <f t="shared" si="148"/>
        <v/>
      </c>
      <c r="J733" s="88" t="str">
        <f t="shared" si="149"/>
        <v/>
      </c>
      <c r="K733" s="88" t="str">
        <f t="shared" si="150"/>
        <v/>
      </c>
      <c r="L733" s="88" t="str">
        <f t="shared" si="151"/>
        <v/>
      </c>
      <c r="M733" s="88" t="str">
        <f t="shared" si="152"/>
        <v/>
      </c>
      <c r="N733" s="88" t="str">
        <f t="shared" si="156"/>
        <v/>
      </c>
      <c r="O733" s="88" t="str">
        <f t="shared" si="153"/>
        <v/>
      </c>
      <c r="P733" s="88" t="str">
        <f t="shared" si="157"/>
        <v/>
      </c>
      <c r="Q733" s="88" t="str">
        <f t="shared" si="158"/>
        <v/>
      </c>
      <c r="R733" s="88" t="str">
        <f t="shared" si="154"/>
        <v/>
      </c>
      <c r="S733" s="88" t="str">
        <f t="shared" si="155"/>
        <v/>
      </c>
    </row>
    <row r="734" spans="1:19" ht="23.25" x14ac:dyDescent="0.5">
      <c r="A734" s="32">
        <v>731</v>
      </c>
      <c r="B734" s="132"/>
      <c r="C734" s="132"/>
      <c r="G734" s="90">
        <f t="shared" si="146"/>
        <v>0</v>
      </c>
      <c r="H734" s="88" t="str">
        <f t="shared" si="147"/>
        <v/>
      </c>
      <c r="I734" s="88" t="str">
        <f t="shared" si="148"/>
        <v/>
      </c>
      <c r="J734" s="88" t="str">
        <f t="shared" si="149"/>
        <v/>
      </c>
      <c r="K734" s="88" t="str">
        <f t="shared" si="150"/>
        <v/>
      </c>
      <c r="L734" s="88" t="str">
        <f t="shared" si="151"/>
        <v/>
      </c>
      <c r="M734" s="88" t="str">
        <f t="shared" si="152"/>
        <v/>
      </c>
      <c r="N734" s="88" t="str">
        <f t="shared" si="156"/>
        <v/>
      </c>
      <c r="O734" s="88" t="str">
        <f t="shared" si="153"/>
        <v/>
      </c>
      <c r="P734" s="88" t="str">
        <f t="shared" si="157"/>
        <v/>
      </c>
      <c r="Q734" s="88" t="str">
        <f t="shared" si="158"/>
        <v/>
      </c>
      <c r="R734" s="88" t="str">
        <f t="shared" si="154"/>
        <v/>
      </c>
      <c r="S734" s="88" t="str">
        <f t="shared" si="155"/>
        <v/>
      </c>
    </row>
    <row r="735" spans="1:19" ht="23.25" x14ac:dyDescent="0.5">
      <c r="A735" s="32">
        <v>732</v>
      </c>
      <c r="B735" s="132"/>
      <c r="C735" s="132"/>
      <c r="G735" s="90">
        <f t="shared" si="146"/>
        <v>0</v>
      </c>
      <c r="H735" s="88" t="str">
        <f t="shared" si="147"/>
        <v/>
      </c>
      <c r="I735" s="88" t="str">
        <f t="shared" si="148"/>
        <v/>
      </c>
      <c r="J735" s="88" t="str">
        <f t="shared" si="149"/>
        <v/>
      </c>
      <c r="K735" s="88" t="str">
        <f t="shared" si="150"/>
        <v/>
      </c>
      <c r="L735" s="88" t="str">
        <f t="shared" si="151"/>
        <v/>
      </c>
      <c r="M735" s="88" t="str">
        <f t="shared" si="152"/>
        <v/>
      </c>
      <c r="N735" s="88" t="str">
        <f t="shared" si="156"/>
        <v/>
      </c>
      <c r="O735" s="88" t="str">
        <f t="shared" si="153"/>
        <v/>
      </c>
      <c r="P735" s="88" t="str">
        <f t="shared" si="157"/>
        <v/>
      </c>
      <c r="Q735" s="88" t="str">
        <f t="shared" si="158"/>
        <v/>
      </c>
      <c r="R735" s="88" t="str">
        <f t="shared" si="154"/>
        <v/>
      </c>
      <c r="S735" s="88" t="str">
        <f t="shared" si="155"/>
        <v/>
      </c>
    </row>
    <row r="736" spans="1:19" ht="23.25" x14ac:dyDescent="0.5">
      <c r="A736" s="32">
        <v>733</v>
      </c>
      <c r="B736" s="132"/>
      <c r="C736" s="132"/>
      <c r="G736" s="90">
        <f t="shared" si="146"/>
        <v>0</v>
      </c>
      <c r="H736" s="88" t="str">
        <f t="shared" si="147"/>
        <v/>
      </c>
      <c r="I736" s="88" t="str">
        <f t="shared" si="148"/>
        <v/>
      </c>
      <c r="J736" s="88" t="str">
        <f t="shared" si="149"/>
        <v/>
      </c>
      <c r="K736" s="88" t="str">
        <f t="shared" si="150"/>
        <v/>
      </c>
      <c r="L736" s="88" t="str">
        <f t="shared" si="151"/>
        <v/>
      </c>
      <c r="M736" s="88" t="str">
        <f t="shared" si="152"/>
        <v/>
      </c>
      <c r="N736" s="88" t="str">
        <f t="shared" si="156"/>
        <v/>
      </c>
      <c r="O736" s="88" t="str">
        <f t="shared" si="153"/>
        <v/>
      </c>
      <c r="P736" s="88" t="str">
        <f t="shared" si="157"/>
        <v/>
      </c>
      <c r="Q736" s="88" t="str">
        <f t="shared" si="158"/>
        <v/>
      </c>
      <c r="R736" s="88" t="str">
        <f t="shared" si="154"/>
        <v/>
      </c>
      <c r="S736" s="88" t="str">
        <f t="shared" si="155"/>
        <v/>
      </c>
    </row>
    <row r="737" spans="1:19" ht="23.25" x14ac:dyDescent="0.5">
      <c r="A737" s="32">
        <v>734</v>
      </c>
      <c r="B737" s="132"/>
      <c r="C737" s="132"/>
      <c r="G737" s="90">
        <f t="shared" si="146"/>
        <v>0</v>
      </c>
      <c r="H737" s="88" t="str">
        <f t="shared" si="147"/>
        <v/>
      </c>
      <c r="I737" s="88" t="str">
        <f t="shared" si="148"/>
        <v/>
      </c>
      <c r="J737" s="88" t="str">
        <f t="shared" si="149"/>
        <v/>
      </c>
      <c r="K737" s="88" t="str">
        <f t="shared" si="150"/>
        <v/>
      </c>
      <c r="L737" s="88" t="str">
        <f t="shared" si="151"/>
        <v/>
      </c>
      <c r="M737" s="88" t="str">
        <f t="shared" si="152"/>
        <v/>
      </c>
      <c r="N737" s="88" t="str">
        <f t="shared" si="156"/>
        <v/>
      </c>
      <c r="O737" s="88" t="str">
        <f t="shared" si="153"/>
        <v/>
      </c>
      <c r="P737" s="88" t="str">
        <f t="shared" si="157"/>
        <v/>
      </c>
      <c r="Q737" s="88" t="str">
        <f t="shared" si="158"/>
        <v/>
      </c>
      <c r="R737" s="88" t="str">
        <f t="shared" si="154"/>
        <v/>
      </c>
      <c r="S737" s="88" t="str">
        <f t="shared" si="155"/>
        <v/>
      </c>
    </row>
    <row r="738" spans="1:19" ht="23.25" x14ac:dyDescent="0.5">
      <c r="A738" s="32">
        <v>735</v>
      </c>
      <c r="B738" s="132"/>
      <c r="C738" s="132"/>
      <c r="G738" s="90">
        <f t="shared" si="146"/>
        <v>0</v>
      </c>
      <c r="H738" s="88" t="str">
        <f t="shared" si="147"/>
        <v/>
      </c>
      <c r="I738" s="88" t="str">
        <f t="shared" si="148"/>
        <v/>
      </c>
      <c r="J738" s="88" t="str">
        <f t="shared" si="149"/>
        <v/>
      </c>
      <c r="K738" s="88" t="str">
        <f t="shared" si="150"/>
        <v/>
      </c>
      <c r="L738" s="88" t="str">
        <f t="shared" si="151"/>
        <v/>
      </c>
      <c r="M738" s="88" t="str">
        <f t="shared" si="152"/>
        <v/>
      </c>
      <c r="N738" s="88" t="str">
        <f t="shared" si="156"/>
        <v/>
      </c>
      <c r="O738" s="88" t="str">
        <f t="shared" si="153"/>
        <v/>
      </c>
      <c r="P738" s="88" t="str">
        <f t="shared" si="157"/>
        <v/>
      </c>
      <c r="Q738" s="88" t="str">
        <f t="shared" si="158"/>
        <v/>
      </c>
      <c r="R738" s="88" t="str">
        <f t="shared" si="154"/>
        <v/>
      </c>
      <c r="S738" s="88" t="str">
        <f t="shared" si="155"/>
        <v/>
      </c>
    </row>
    <row r="739" spans="1:19" ht="23.25" x14ac:dyDescent="0.5">
      <c r="A739" s="32">
        <v>736</v>
      </c>
      <c r="B739" s="132"/>
      <c r="C739" s="132"/>
      <c r="G739" s="90">
        <f t="shared" si="146"/>
        <v>0</v>
      </c>
      <c r="H739" s="88" t="str">
        <f t="shared" si="147"/>
        <v/>
      </c>
      <c r="I739" s="88" t="str">
        <f t="shared" si="148"/>
        <v/>
      </c>
      <c r="J739" s="88" t="str">
        <f t="shared" si="149"/>
        <v/>
      </c>
      <c r="K739" s="88" t="str">
        <f t="shared" si="150"/>
        <v/>
      </c>
      <c r="L739" s="88" t="str">
        <f t="shared" si="151"/>
        <v/>
      </c>
      <c r="M739" s="88" t="str">
        <f t="shared" si="152"/>
        <v/>
      </c>
      <c r="N739" s="88" t="str">
        <f t="shared" si="156"/>
        <v/>
      </c>
      <c r="O739" s="88" t="str">
        <f t="shared" si="153"/>
        <v/>
      </c>
      <c r="P739" s="88" t="str">
        <f t="shared" si="157"/>
        <v/>
      </c>
      <c r="Q739" s="88" t="str">
        <f t="shared" si="158"/>
        <v/>
      </c>
      <c r="R739" s="88" t="str">
        <f t="shared" si="154"/>
        <v/>
      </c>
      <c r="S739" s="88" t="str">
        <f t="shared" si="155"/>
        <v/>
      </c>
    </row>
    <row r="740" spans="1:19" ht="23.25" x14ac:dyDescent="0.5">
      <c r="A740" s="32">
        <v>737</v>
      </c>
      <c r="B740" s="132"/>
      <c r="C740" s="132"/>
      <c r="G740" s="90">
        <f t="shared" si="146"/>
        <v>0</v>
      </c>
      <c r="H740" s="88" t="str">
        <f t="shared" si="147"/>
        <v/>
      </c>
      <c r="I740" s="88" t="str">
        <f t="shared" si="148"/>
        <v/>
      </c>
      <c r="J740" s="88" t="str">
        <f t="shared" si="149"/>
        <v/>
      </c>
      <c r="K740" s="88" t="str">
        <f t="shared" si="150"/>
        <v/>
      </c>
      <c r="L740" s="88" t="str">
        <f t="shared" si="151"/>
        <v/>
      </c>
      <c r="M740" s="88" t="str">
        <f t="shared" si="152"/>
        <v/>
      </c>
      <c r="N740" s="88" t="str">
        <f t="shared" si="156"/>
        <v/>
      </c>
      <c r="O740" s="88" t="str">
        <f t="shared" si="153"/>
        <v/>
      </c>
      <c r="P740" s="88" t="str">
        <f t="shared" si="157"/>
        <v/>
      </c>
      <c r="Q740" s="88" t="str">
        <f t="shared" si="158"/>
        <v/>
      </c>
      <c r="R740" s="88" t="str">
        <f t="shared" si="154"/>
        <v/>
      </c>
      <c r="S740" s="88" t="str">
        <f t="shared" si="155"/>
        <v/>
      </c>
    </row>
    <row r="741" spans="1:19" ht="23.25" x14ac:dyDescent="0.5">
      <c r="A741" s="32">
        <v>738</v>
      </c>
      <c r="B741" s="132"/>
      <c r="C741" s="132"/>
      <c r="G741" s="90">
        <f t="shared" si="146"/>
        <v>0</v>
      </c>
      <c r="H741" s="88" t="str">
        <f t="shared" si="147"/>
        <v/>
      </c>
      <c r="I741" s="88" t="str">
        <f t="shared" si="148"/>
        <v/>
      </c>
      <c r="J741" s="88" t="str">
        <f t="shared" si="149"/>
        <v/>
      </c>
      <c r="K741" s="88" t="str">
        <f t="shared" si="150"/>
        <v/>
      </c>
      <c r="L741" s="88" t="str">
        <f t="shared" si="151"/>
        <v/>
      </c>
      <c r="M741" s="88" t="str">
        <f t="shared" si="152"/>
        <v/>
      </c>
      <c r="N741" s="88" t="str">
        <f t="shared" si="156"/>
        <v/>
      </c>
      <c r="O741" s="88" t="str">
        <f t="shared" si="153"/>
        <v/>
      </c>
      <c r="P741" s="88" t="str">
        <f t="shared" si="157"/>
        <v/>
      </c>
      <c r="Q741" s="88" t="str">
        <f t="shared" si="158"/>
        <v/>
      </c>
      <c r="R741" s="88" t="str">
        <f t="shared" si="154"/>
        <v/>
      </c>
      <c r="S741" s="88" t="str">
        <f t="shared" si="155"/>
        <v/>
      </c>
    </row>
    <row r="742" spans="1:19" ht="23.25" x14ac:dyDescent="0.5">
      <c r="A742" s="32">
        <v>739</v>
      </c>
      <c r="B742" s="132"/>
      <c r="C742" s="132"/>
      <c r="G742" s="90">
        <f t="shared" si="146"/>
        <v>0</v>
      </c>
      <c r="H742" s="88" t="str">
        <f t="shared" si="147"/>
        <v/>
      </c>
      <c r="I742" s="88" t="str">
        <f t="shared" si="148"/>
        <v/>
      </c>
      <c r="J742" s="88" t="str">
        <f t="shared" si="149"/>
        <v/>
      </c>
      <c r="K742" s="88" t="str">
        <f t="shared" si="150"/>
        <v/>
      </c>
      <c r="L742" s="88" t="str">
        <f t="shared" si="151"/>
        <v/>
      </c>
      <c r="M742" s="88" t="str">
        <f t="shared" si="152"/>
        <v/>
      </c>
      <c r="N742" s="88" t="str">
        <f t="shared" si="156"/>
        <v/>
      </c>
      <c r="O742" s="88" t="str">
        <f t="shared" si="153"/>
        <v/>
      </c>
      <c r="P742" s="88" t="str">
        <f t="shared" si="157"/>
        <v/>
      </c>
      <c r="Q742" s="88" t="str">
        <f t="shared" si="158"/>
        <v/>
      </c>
      <c r="R742" s="88" t="str">
        <f t="shared" si="154"/>
        <v/>
      </c>
      <c r="S742" s="88" t="str">
        <f t="shared" si="155"/>
        <v/>
      </c>
    </row>
    <row r="743" spans="1:19" ht="23.25" x14ac:dyDescent="0.5">
      <c r="A743" s="32">
        <v>740</v>
      </c>
      <c r="B743" s="132"/>
      <c r="C743" s="132"/>
      <c r="G743" s="90">
        <f t="shared" si="146"/>
        <v>0</v>
      </c>
      <c r="H743" s="88" t="str">
        <f t="shared" si="147"/>
        <v/>
      </c>
      <c r="I743" s="88" t="str">
        <f t="shared" si="148"/>
        <v/>
      </c>
      <c r="J743" s="88" t="str">
        <f t="shared" si="149"/>
        <v/>
      </c>
      <c r="K743" s="88" t="str">
        <f t="shared" si="150"/>
        <v/>
      </c>
      <c r="L743" s="88" t="str">
        <f t="shared" si="151"/>
        <v/>
      </c>
      <c r="M743" s="88" t="str">
        <f t="shared" si="152"/>
        <v/>
      </c>
      <c r="N743" s="88" t="str">
        <f t="shared" si="156"/>
        <v/>
      </c>
      <c r="O743" s="88" t="str">
        <f t="shared" si="153"/>
        <v/>
      </c>
      <c r="P743" s="88" t="str">
        <f t="shared" si="157"/>
        <v/>
      </c>
      <c r="Q743" s="88" t="str">
        <f t="shared" si="158"/>
        <v/>
      </c>
      <c r="R743" s="88" t="str">
        <f t="shared" si="154"/>
        <v/>
      </c>
      <c r="S743" s="88" t="str">
        <f t="shared" si="155"/>
        <v/>
      </c>
    </row>
    <row r="744" spans="1:19" ht="23.25" x14ac:dyDescent="0.5">
      <c r="A744" s="32">
        <v>741</v>
      </c>
      <c r="B744" s="132"/>
      <c r="C744" s="132"/>
      <c r="G744" s="90">
        <f t="shared" si="146"/>
        <v>0</v>
      </c>
      <c r="H744" s="88" t="str">
        <f t="shared" si="147"/>
        <v/>
      </c>
      <c r="I744" s="88" t="str">
        <f t="shared" si="148"/>
        <v/>
      </c>
      <c r="J744" s="88" t="str">
        <f t="shared" si="149"/>
        <v/>
      </c>
      <c r="K744" s="88" t="str">
        <f t="shared" si="150"/>
        <v/>
      </c>
      <c r="L744" s="88" t="str">
        <f t="shared" si="151"/>
        <v/>
      </c>
      <c r="M744" s="88" t="str">
        <f t="shared" si="152"/>
        <v/>
      </c>
      <c r="N744" s="88" t="str">
        <f t="shared" si="156"/>
        <v/>
      </c>
      <c r="O744" s="88" t="str">
        <f t="shared" si="153"/>
        <v/>
      </c>
      <c r="P744" s="88" t="str">
        <f t="shared" si="157"/>
        <v/>
      </c>
      <c r="Q744" s="88" t="str">
        <f t="shared" si="158"/>
        <v/>
      </c>
      <c r="R744" s="88" t="str">
        <f t="shared" si="154"/>
        <v/>
      </c>
      <c r="S744" s="88" t="str">
        <f t="shared" si="155"/>
        <v/>
      </c>
    </row>
    <row r="745" spans="1:19" ht="23.25" x14ac:dyDescent="0.5">
      <c r="A745" s="32">
        <v>742</v>
      </c>
      <c r="B745" s="132"/>
      <c r="C745" s="132"/>
      <c r="G745" s="90">
        <f t="shared" si="146"/>
        <v>0</v>
      </c>
      <c r="H745" s="88" t="str">
        <f t="shared" si="147"/>
        <v/>
      </c>
      <c r="I745" s="88" t="str">
        <f t="shared" si="148"/>
        <v/>
      </c>
      <c r="J745" s="88" t="str">
        <f t="shared" si="149"/>
        <v/>
      </c>
      <c r="K745" s="88" t="str">
        <f t="shared" si="150"/>
        <v/>
      </c>
      <c r="L745" s="88" t="str">
        <f t="shared" si="151"/>
        <v/>
      </c>
      <c r="M745" s="88" t="str">
        <f t="shared" si="152"/>
        <v/>
      </c>
      <c r="N745" s="88" t="str">
        <f t="shared" si="156"/>
        <v/>
      </c>
      <c r="O745" s="88" t="str">
        <f t="shared" si="153"/>
        <v/>
      </c>
      <c r="P745" s="88" t="str">
        <f t="shared" si="157"/>
        <v/>
      </c>
      <c r="Q745" s="88" t="str">
        <f t="shared" si="158"/>
        <v/>
      </c>
      <c r="R745" s="88" t="str">
        <f t="shared" si="154"/>
        <v/>
      </c>
      <c r="S745" s="88" t="str">
        <f t="shared" si="155"/>
        <v/>
      </c>
    </row>
    <row r="746" spans="1:19" ht="23.25" x14ac:dyDescent="0.5">
      <c r="A746" s="32">
        <v>743</v>
      </c>
      <c r="B746" s="132"/>
      <c r="C746" s="132"/>
      <c r="G746" s="90">
        <f t="shared" si="146"/>
        <v>0</v>
      </c>
      <c r="H746" s="88" t="str">
        <f t="shared" si="147"/>
        <v/>
      </c>
      <c r="I746" s="88" t="str">
        <f t="shared" si="148"/>
        <v/>
      </c>
      <c r="J746" s="88" t="str">
        <f t="shared" si="149"/>
        <v/>
      </c>
      <c r="K746" s="88" t="str">
        <f t="shared" si="150"/>
        <v/>
      </c>
      <c r="L746" s="88" t="str">
        <f t="shared" si="151"/>
        <v/>
      </c>
      <c r="M746" s="88" t="str">
        <f t="shared" si="152"/>
        <v/>
      </c>
      <c r="N746" s="88" t="str">
        <f t="shared" si="156"/>
        <v/>
      </c>
      <c r="O746" s="88" t="str">
        <f t="shared" si="153"/>
        <v/>
      </c>
      <c r="P746" s="88" t="str">
        <f t="shared" si="157"/>
        <v/>
      </c>
      <c r="Q746" s="88" t="str">
        <f t="shared" si="158"/>
        <v/>
      </c>
      <c r="R746" s="88" t="str">
        <f t="shared" si="154"/>
        <v/>
      </c>
      <c r="S746" s="88" t="str">
        <f t="shared" si="155"/>
        <v/>
      </c>
    </row>
    <row r="747" spans="1:19" ht="23.25" x14ac:dyDescent="0.5">
      <c r="A747" s="32">
        <v>744</v>
      </c>
      <c r="B747" s="132"/>
      <c r="C747" s="132"/>
      <c r="G747" s="90">
        <f t="shared" si="146"/>
        <v>0</v>
      </c>
      <c r="H747" s="88" t="str">
        <f t="shared" si="147"/>
        <v/>
      </c>
      <c r="I747" s="88" t="str">
        <f t="shared" si="148"/>
        <v/>
      </c>
      <c r="J747" s="88" t="str">
        <f t="shared" si="149"/>
        <v/>
      </c>
      <c r="K747" s="88" t="str">
        <f t="shared" si="150"/>
        <v/>
      </c>
      <c r="L747" s="88" t="str">
        <f t="shared" si="151"/>
        <v/>
      </c>
      <c r="M747" s="88" t="str">
        <f t="shared" si="152"/>
        <v/>
      </c>
      <c r="N747" s="88" t="str">
        <f t="shared" si="156"/>
        <v/>
      </c>
      <c r="O747" s="88" t="str">
        <f t="shared" si="153"/>
        <v/>
      </c>
      <c r="P747" s="88" t="str">
        <f t="shared" si="157"/>
        <v/>
      </c>
      <c r="Q747" s="88" t="str">
        <f t="shared" si="158"/>
        <v/>
      </c>
      <c r="R747" s="88" t="str">
        <f t="shared" si="154"/>
        <v/>
      </c>
      <c r="S747" s="88" t="str">
        <f t="shared" si="155"/>
        <v/>
      </c>
    </row>
    <row r="748" spans="1:19" ht="23.25" x14ac:dyDescent="0.5">
      <c r="A748" s="32">
        <v>745</v>
      </c>
      <c r="B748" s="132"/>
      <c r="C748" s="132"/>
      <c r="G748" s="90">
        <f t="shared" si="146"/>
        <v>0</v>
      </c>
      <c r="H748" s="88" t="str">
        <f t="shared" si="147"/>
        <v/>
      </c>
      <c r="I748" s="88" t="str">
        <f t="shared" si="148"/>
        <v/>
      </c>
      <c r="J748" s="88" t="str">
        <f t="shared" si="149"/>
        <v/>
      </c>
      <c r="K748" s="88" t="str">
        <f t="shared" si="150"/>
        <v/>
      </c>
      <c r="L748" s="88" t="str">
        <f t="shared" si="151"/>
        <v/>
      </c>
      <c r="M748" s="88" t="str">
        <f t="shared" si="152"/>
        <v/>
      </c>
      <c r="N748" s="88" t="str">
        <f t="shared" si="156"/>
        <v/>
      </c>
      <c r="O748" s="88" t="str">
        <f t="shared" si="153"/>
        <v/>
      </c>
      <c r="P748" s="88" t="str">
        <f t="shared" si="157"/>
        <v/>
      </c>
      <c r="Q748" s="88" t="str">
        <f t="shared" si="158"/>
        <v/>
      </c>
      <c r="R748" s="88" t="str">
        <f t="shared" si="154"/>
        <v/>
      </c>
      <c r="S748" s="88" t="str">
        <f t="shared" si="155"/>
        <v/>
      </c>
    </row>
    <row r="749" spans="1:19" ht="23.25" x14ac:dyDescent="0.5">
      <c r="A749" s="32">
        <v>746</v>
      </c>
      <c r="B749" s="132"/>
      <c r="C749" s="132"/>
      <c r="G749" s="90">
        <f t="shared" si="146"/>
        <v>0</v>
      </c>
      <c r="H749" s="88" t="str">
        <f t="shared" si="147"/>
        <v/>
      </c>
      <c r="I749" s="88" t="str">
        <f t="shared" si="148"/>
        <v/>
      </c>
      <c r="J749" s="88" t="str">
        <f t="shared" si="149"/>
        <v/>
      </c>
      <c r="K749" s="88" t="str">
        <f t="shared" si="150"/>
        <v/>
      </c>
      <c r="L749" s="88" t="str">
        <f t="shared" si="151"/>
        <v/>
      </c>
      <c r="M749" s="88" t="str">
        <f t="shared" si="152"/>
        <v/>
      </c>
      <c r="N749" s="88" t="str">
        <f t="shared" si="156"/>
        <v/>
      </c>
      <c r="O749" s="88" t="str">
        <f t="shared" si="153"/>
        <v/>
      </c>
      <c r="P749" s="88" t="str">
        <f t="shared" si="157"/>
        <v/>
      </c>
      <c r="Q749" s="88" t="str">
        <f t="shared" si="158"/>
        <v/>
      </c>
      <c r="R749" s="88" t="str">
        <f t="shared" si="154"/>
        <v/>
      </c>
      <c r="S749" s="88" t="str">
        <f t="shared" si="155"/>
        <v/>
      </c>
    </row>
    <row r="750" spans="1:19" ht="23.25" x14ac:dyDescent="0.5">
      <c r="A750" s="32">
        <v>747</v>
      </c>
      <c r="B750" s="132"/>
      <c r="C750" s="132"/>
      <c r="G750" s="90">
        <f t="shared" si="146"/>
        <v>0</v>
      </c>
      <c r="H750" s="88" t="str">
        <f t="shared" si="147"/>
        <v/>
      </c>
      <c r="I750" s="88" t="str">
        <f t="shared" si="148"/>
        <v/>
      </c>
      <c r="J750" s="88" t="str">
        <f t="shared" si="149"/>
        <v/>
      </c>
      <c r="K750" s="88" t="str">
        <f t="shared" si="150"/>
        <v/>
      </c>
      <c r="L750" s="88" t="str">
        <f t="shared" si="151"/>
        <v/>
      </c>
      <c r="M750" s="88" t="str">
        <f t="shared" si="152"/>
        <v/>
      </c>
      <c r="N750" s="88" t="str">
        <f t="shared" si="156"/>
        <v/>
      </c>
      <c r="O750" s="88" t="str">
        <f t="shared" si="153"/>
        <v/>
      </c>
      <c r="P750" s="88" t="str">
        <f t="shared" si="157"/>
        <v/>
      </c>
      <c r="Q750" s="88" t="str">
        <f t="shared" si="158"/>
        <v/>
      </c>
      <c r="R750" s="88" t="str">
        <f t="shared" si="154"/>
        <v/>
      </c>
      <c r="S750" s="88" t="str">
        <f t="shared" si="155"/>
        <v/>
      </c>
    </row>
    <row r="751" spans="1:19" ht="23.25" x14ac:dyDescent="0.5">
      <c r="A751" s="32">
        <v>748</v>
      </c>
      <c r="B751" s="132"/>
      <c r="C751" s="132"/>
      <c r="G751" s="90">
        <f t="shared" si="146"/>
        <v>0</v>
      </c>
      <c r="H751" s="88" t="str">
        <f t="shared" si="147"/>
        <v/>
      </c>
      <c r="I751" s="88" t="str">
        <f t="shared" si="148"/>
        <v/>
      </c>
      <c r="J751" s="88" t="str">
        <f t="shared" si="149"/>
        <v/>
      </c>
      <c r="K751" s="88" t="str">
        <f t="shared" si="150"/>
        <v/>
      </c>
      <c r="L751" s="88" t="str">
        <f t="shared" si="151"/>
        <v/>
      </c>
      <c r="M751" s="88" t="str">
        <f t="shared" si="152"/>
        <v/>
      </c>
      <c r="N751" s="88" t="str">
        <f t="shared" si="156"/>
        <v/>
      </c>
      <c r="O751" s="88" t="str">
        <f t="shared" si="153"/>
        <v/>
      </c>
      <c r="P751" s="88" t="str">
        <f t="shared" si="157"/>
        <v/>
      </c>
      <c r="Q751" s="88" t="str">
        <f t="shared" si="158"/>
        <v/>
      </c>
      <c r="R751" s="88" t="str">
        <f t="shared" si="154"/>
        <v/>
      </c>
      <c r="S751" s="88" t="str">
        <f t="shared" si="155"/>
        <v/>
      </c>
    </row>
    <row r="752" spans="1:19" ht="23.25" x14ac:dyDescent="0.5">
      <c r="A752" s="32">
        <v>749</v>
      </c>
      <c r="B752" s="132"/>
      <c r="C752" s="132"/>
      <c r="G752" s="90">
        <f t="shared" si="146"/>
        <v>0</v>
      </c>
      <c r="H752" s="88" t="str">
        <f t="shared" si="147"/>
        <v/>
      </c>
      <c r="I752" s="88" t="str">
        <f t="shared" si="148"/>
        <v/>
      </c>
      <c r="J752" s="88" t="str">
        <f t="shared" si="149"/>
        <v/>
      </c>
      <c r="K752" s="88" t="str">
        <f t="shared" si="150"/>
        <v/>
      </c>
      <c r="L752" s="88" t="str">
        <f t="shared" si="151"/>
        <v/>
      </c>
      <c r="M752" s="88" t="str">
        <f t="shared" si="152"/>
        <v/>
      </c>
      <c r="N752" s="88" t="str">
        <f t="shared" si="156"/>
        <v/>
      </c>
      <c r="O752" s="88" t="str">
        <f t="shared" si="153"/>
        <v/>
      </c>
      <c r="P752" s="88" t="str">
        <f t="shared" si="157"/>
        <v/>
      </c>
      <c r="Q752" s="88" t="str">
        <f t="shared" si="158"/>
        <v/>
      </c>
      <c r="R752" s="88" t="str">
        <f t="shared" si="154"/>
        <v/>
      </c>
      <c r="S752" s="88" t="str">
        <f t="shared" si="155"/>
        <v/>
      </c>
    </row>
    <row r="753" spans="1:19" ht="23.25" x14ac:dyDescent="0.5">
      <c r="A753" s="32">
        <v>750</v>
      </c>
      <c r="B753" s="132"/>
      <c r="C753" s="132"/>
      <c r="G753" s="90">
        <f t="shared" si="146"/>
        <v>0</v>
      </c>
      <c r="H753" s="88" t="str">
        <f t="shared" si="147"/>
        <v/>
      </c>
      <c r="I753" s="88" t="str">
        <f t="shared" si="148"/>
        <v/>
      </c>
      <c r="J753" s="88" t="str">
        <f t="shared" si="149"/>
        <v/>
      </c>
      <c r="K753" s="88" t="str">
        <f t="shared" si="150"/>
        <v/>
      </c>
      <c r="L753" s="88" t="str">
        <f t="shared" si="151"/>
        <v/>
      </c>
      <c r="M753" s="88" t="str">
        <f t="shared" si="152"/>
        <v/>
      </c>
      <c r="N753" s="88" t="str">
        <f t="shared" si="156"/>
        <v/>
      </c>
      <c r="O753" s="88" t="str">
        <f t="shared" si="153"/>
        <v/>
      </c>
      <c r="P753" s="88" t="str">
        <f t="shared" si="157"/>
        <v/>
      </c>
      <c r="Q753" s="88" t="str">
        <f t="shared" si="158"/>
        <v/>
      </c>
      <c r="R753" s="88" t="str">
        <f t="shared" si="154"/>
        <v/>
      </c>
      <c r="S753" s="88" t="str">
        <f t="shared" si="155"/>
        <v/>
      </c>
    </row>
    <row r="754" spans="1:19" ht="23.25" x14ac:dyDescent="0.5">
      <c r="A754" s="32">
        <v>751</v>
      </c>
      <c r="B754" s="132"/>
      <c r="C754" s="132"/>
      <c r="G754" s="90">
        <f t="shared" si="146"/>
        <v>0</v>
      </c>
      <c r="H754" s="88" t="str">
        <f t="shared" si="147"/>
        <v/>
      </c>
      <c r="I754" s="88" t="str">
        <f t="shared" si="148"/>
        <v/>
      </c>
      <c r="J754" s="88" t="str">
        <f t="shared" si="149"/>
        <v/>
      </c>
      <c r="K754" s="88" t="str">
        <f t="shared" si="150"/>
        <v/>
      </c>
      <c r="L754" s="88" t="str">
        <f t="shared" si="151"/>
        <v/>
      </c>
      <c r="M754" s="88" t="str">
        <f t="shared" si="152"/>
        <v/>
      </c>
      <c r="N754" s="88" t="str">
        <f t="shared" si="156"/>
        <v/>
      </c>
      <c r="O754" s="88" t="str">
        <f t="shared" si="153"/>
        <v/>
      </c>
      <c r="P754" s="88" t="str">
        <f t="shared" si="157"/>
        <v/>
      </c>
      <c r="Q754" s="88" t="str">
        <f t="shared" si="158"/>
        <v/>
      </c>
      <c r="R754" s="88" t="str">
        <f t="shared" si="154"/>
        <v/>
      </c>
      <c r="S754" s="88" t="str">
        <f t="shared" si="155"/>
        <v/>
      </c>
    </row>
    <row r="755" spans="1:19" ht="23.25" x14ac:dyDescent="0.5">
      <c r="A755" s="32">
        <v>752</v>
      </c>
      <c r="B755" s="132"/>
      <c r="C755" s="132"/>
      <c r="G755" s="90">
        <f t="shared" si="146"/>
        <v>0</v>
      </c>
      <c r="H755" s="88" t="str">
        <f t="shared" si="147"/>
        <v/>
      </c>
      <c r="I755" s="88" t="str">
        <f t="shared" si="148"/>
        <v/>
      </c>
      <c r="J755" s="88" t="str">
        <f t="shared" si="149"/>
        <v/>
      </c>
      <c r="K755" s="88" t="str">
        <f t="shared" si="150"/>
        <v/>
      </c>
      <c r="L755" s="88" t="str">
        <f t="shared" si="151"/>
        <v/>
      </c>
      <c r="M755" s="88" t="str">
        <f t="shared" si="152"/>
        <v/>
      </c>
      <c r="N755" s="88" t="str">
        <f t="shared" si="156"/>
        <v/>
      </c>
      <c r="O755" s="88" t="str">
        <f t="shared" si="153"/>
        <v/>
      </c>
      <c r="P755" s="88" t="str">
        <f t="shared" si="157"/>
        <v/>
      </c>
      <c r="Q755" s="88" t="str">
        <f t="shared" si="158"/>
        <v/>
      </c>
      <c r="R755" s="88" t="str">
        <f t="shared" si="154"/>
        <v/>
      </c>
      <c r="S755" s="88" t="str">
        <f t="shared" si="155"/>
        <v/>
      </c>
    </row>
    <row r="756" spans="1:19" ht="23.25" x14ac:dyDescent="0.5">
      <c r="A756" s="32">
        <v>753</v>
      </c>
      <c r="B756" s="132"/>
      <c r="C756" s="132"/>
      <c r="G756" s="90">
        <f t="shared" si="146"/>
        <v>0</v>
      </c>
      <c r="H756" s="88" t="str">
        <f t="shared" si="147"/>
        <v/>
      </c>
      <c r="I756" s="88" t="str">
        <f t="shared" si="148"/>
        <v/>
      </c>
      <c r="J756" s="88" t="str">
        <f t="shared" si="149"/>
        <v/>
      </c>
      <c r="K756" s="88" t="str">
        <f t="shared" si="150"/>
        <v/>
      </c>
      <c r="L756" s="88" t="str">
        <f t="shared" si="151"/>
        <v/>
      </c>
      <c r="M756" s="88" t="str">
        <f t="shared" si="152"/>
        <v/>
      </c>
      <c r="N756" s="88" t="str">
        <f t="shared" si="156"/>
        <v/>
      </c>
      <c r="O756" s="88" t="str">
        <f t="shared" si="153"/>
        <v/>
      </c>
      <c r="P756" s="88" t="str">
        <f t="shared" si="157"/>
        <v/>
      </c>
      <c r="Q756" s="88" t="str">
        <f t="shared" si="158"/>
        <v/>
      </c>
      <c r="R756" s="88" t="str">
        <f t="shared" si="154"/>
        <v/>
      </c>
      <c r="S756" s="88" t="str">
        <f t="shared" si="155"/>
        <v/>
      </c>
    </row>
    <row r="757" spans="1:19" ht="23.25" x14ac:dyDescent="0.5">
      <c r="A757" s="32">
        <v>754</v>
      </c>
      <c r="B757" s="132"/>
      <c r="C757" s="132"/>
      <c r="G757" s="90">
        <f t="shared" si="146"/>
        <v>0</v>
      </c>
      <c r="H757" s="88" t="str">
        <f t="shared" si="147"/>
        <v/>
      </c>
      <c r="I757" s="88" t="str">
        <f t="shared" si="148"/>
        <v/>
      </c>
      <c r="J757" s="88" t="str">
        <f t="shared" si="149"/>
        <v/>
      </c>
      <c r="K757" s="88" t="str">
        <f t="shared" si="150"/>
        <v/>
      </c>
      <c r="L757" s="88" t="str">
        <f t="shared" si="151"/>
        <v/>
      </c>
      <c r="M757" s="88" t="str">
        <f t="shared" si="152"/>
        <v/>
      </c>
      <c r="N757" s="88" t="str">
        <f t="shared" si="156"/>
        <v/>
      </c>
      <c r="O757" s="88" t="str">
        <f t="shared" si="153"/>
        <v/>
      </c>
      <c r="P757" s="88" t="str">
        <f t="shared" si="157"/>
        <v/>
      </c>
      <c r="Q757" s="88" t="str">
        <f t="shared" si="158"/>
        <v/>
      </c>
      <c r="R757" s="88" t="str">
        <f t="shared" si="154"/>
        <v/>
      </c>
      <c r="S757" s="88" t="str">
        <f t="shared" si="155"/>
        <v/>
      </c>
    </row>
    <row r="758" spans="1:19" ht="23.25" x14ac:dyDescent="0.5">
      <c r="A758" s="32">
        <v>755</v>
      </c>
      <c r="B758" s="132"/>
      <c r="C758" s="132"/>
      <c r="G758" s="90">
        <f t="shared" si="146"/>
        <v>0</v>
      </c>
      <c r="H758" s="88" t="str">
        <f t="shared" si="147"/>
        <v/>
      </c>
      <c r="I758" s="88" t="str">
        <f t="shared" si="148"/>
        <v/>
      </c>
      <c r="J758" s="88" t="str">
        <f t="shared" si="149"/>
        <v/>
      </c>
      <c r="K758" s="88" t="str">
        <f t="shared" si="150"/>
        <v/>
      </c>
      <c r="L758" s="88" t="str">
        <f t="shared" si="151"/>
        <v/>
      </c>
      <c r="M758" s="88" t="str">
        <f t="shared" si="152"/>
        <v/>
      </c>
      <c r="N758" s="88" t="str">
        <f t="shared" si="156"/>
        <v/>
      </c>
      <c r="O758" s="88" t="str">
        <f t="shared" si="153"/>
        <v/>
      </c>
      <c r="P758" s="88" t="str">
        <f t="shared" si="157"/>
        <v/>
      </c>
      <c r="Q758" s="88" t="str">
        <f t="shared" si="158"/>
        <v/>
      </c>
      <c r="R758" s="88" t="str">
        <f t="shared" si="154"/>
        <v/>
      </c>
      <c r="S758" s="88" t="str">
        <f t="shared" si="155"/>
        <v/>
      </c>
    </row>
    <row r="759" spans="1:19" ht="23.25" x14ac:dyDescent="0.5">
      <c r="A759" s="32">
        <v>756</v>
      </c>
      <c r="B759" s="132"/>
      <c r="C759" s="132"/>
      <c r="G759" s="90">
        <f t="shared" si="146"/>
        <v>0</v>
      </c>
      <c r="H759" s="88" t="str">
        <f t="shared" si="147"/>
        <v/>
      </c>
      <c r="I759" s="88" t="str">
        <f t="shared" si="148"/>
        <v/>
      </c>
      <c r="J759" s="88" t="str">
        <f t="shared" si="149"/>
        <v/>
      </c>
      <c r="K759" s="88" t="str">
        <f t="shared" si="150"/>
        <v/>
      </c>
      <c r="L759" s="88" t="str">
        <f t="shared" si="151"/>
        <v/>
      </c>
      <c r="M759" s="88" t="str">
        <f t="shared" si="152"/>
        <v/>
      </c>
      <c r="N759" s="88" t="str">
        <f t="shared" si="156"/>
        <v/>
      </c>
      <c r="O759" s="88" t="str">
        <f t="shared" si="153"/>
        <v/>
      </c>
      <c r="P759" s="88" t="str">
        <f t="shared" si="157"/>
        <v/>
      </c>
      <c r="Q759" s="88" t="str">
        <f t="shared" si="158"/>
        <v/>
      </c>
      <c r="R759" s="88" t="str">
        <f t="shared" si="154"/>
        <v/>
      </c>
      <c r="S759" s="88" t="str">
        <f t="shared" si="155"/>
        <v/>
      </c>
    </row>
    <row r="760" spans="1:19" ht="23.25" x14ac:dyDescent="0.5">
      <c r="A760" s="32">
        <v>757</v>
      </c>
      <c r="B760" s="132"/>
      <c r="C760" s="132"/>
      <c r="G760" s="90">
        <f t="shared" si="146"/>
        <v>0</v>
      </c>
      <c r="H760" s="88" t="str">
        <f t="shared" si="147"/>
        <v/>
      </c>
      <c r="I760" s="88" t="str">
        <f t="shared" si="148"/>
        <v/>
      </c>
      <c r="J760" s="88" t="str">
        <f t="shared" si="149"/>
        <v/>
      </c>
      <c r="K760" s="88" t="str">
        <f t="shared" si="150"/>
        <v/>
      </c>
      <c r="L760" s="88" t="str">
        <f t="shared" si="151"/>
        <v/>
      </c>
      <c r="M760" s="88" t="str">
        <f t="shared" si="152"/>
        <v/>
      </c>
      <c r="N760" s="88" t="str">
        <f t="shared" si="156"/>
        <v/>
      </c>
      <c r="O760" s="88" t="str">
        <f t="shared" si="153"/>
        <v/>
      </c>
      <c r="P760" s="88" t="str">
        <f t="shared" si="157"/>
        <v/>
      </c>
      <c r="Q760" s="88" t="str">
        <f t="shared" si="158"/>
        <v/>
      </c>
      <c r="R760" s="88" t="str">
        <f t="shared" si="154"/>
        <v/>
      </c>
      <c r="S760" s="88" t="str">
        <f t="shared" si="155"/>
        <v/>
      </c>
    </row>
    <row r="761" spans="1:19" ht="23.25" x14ac:dyDescent="0.5">
      <c r="A761" s="32">
        <v>758</v>
      </c>
      <c r="B761" s="132"/>
      <c r="C761" s="132"/>
      <c r="G761" s="90">
        <f t="shared" si="146"/>
        <v>0</v>
      </c>
      <c r="H761" s="88" t="str">
        <f t="shared" si="147"/>
        <v/>
      </c>
      <c r="I761" s="88" t="str">
        <f t="shared" si="148"/>
        <v/>
      </c>
      <c r="J761" s="88" t="str">
        <f t="shared" si="149"/>
        <v/>
      </c>
      <c r="K761" s="88" t="str">
        <f t="shared" si="150"/>
        <v/>
      </c>
      <c r="L761" s="88" t="str">
        <f t="shared" si="151"/>
        <v/>
      </c>
      <c r="M761" s="88" t="str">
        <f t="shared" si="152"/>
        <v/>
      </c>
      <c r="N761" s="88" t="str">
        <f t="shared" si="156"/>
        <v/>
      </c>
      <c r="O761" s="88" t="str">
        <f t="shared" si="153"/>
        <v/>
      </c>
      <c r="P761" s="88" t="str">
        <f t="shared" si="157"/>
        <v/>
      </c>
      <c r="Q761" s="88" t="str">
        <f t="shared" si="158"/>
        <v/>
      </c>
      <c r="R761" s="88" t="str">
        <f t="shared" si="154"/>
        <v/>
      </c>
      <c r="S761" s="88" t="str">
        <f t="shared" si="155"/>
        <v/>
      </c>
    </row>
    <row r="762" spans="1:19" ht="23.25" x14ac:dyDescent="0.5">
      <c r="A762" s="32">
        <v>759</v>
      </c>
      <c r="B762" s="132"/>
      <c r="C762" s="132"/>
      <c r="G762" s="90">
        <f t="shared" si="146"/>
        <v>0</v>
      </c>
      <c r="H762" s="88" t="str">
        <f t="shared" si="147"/>
        <v/>
      </c>
      <c r="I762" s="88" t="str">
        <f t="shared" si="148"/>
        <v/>
      </c>
      <c r="J762" s="88" t="str">
        <f t="shared" si="149"/>
        <v/>
      </c>
      <c r="K762" s="88" t="str">
        <f t="shared" si="150"/>
        <v/>
      </c>
      <c r="L762" s="88" t="str">
        <f t="shared" si="151"/>
        <v/>
      </c>
      <c r="M762" s="88" t="str">
        <f t="shared" si="152"/>
        <v/>
      </c>
      <c r="N762" s="88" t="str">
        <f t="shared" si="156"/>
        <v/>
      </c>
      <c r="O762" s="88" t="str">
        <f t="shared" si="153"/>
        <v/>
      </c>
      <c r="P762" s="88" t="str">
        <f t="shared" si="157"/>
        <v/>
      </c>
      <c r="Q762" s="88" t="str">
        <f t="shared" si="158"/>
        <v/>
      </c>
      <c r="R762" s="88" t="str">
        <f t="shared" si="154"/>
        <v/>
      </c>
      <c r="S762" s="88" t="str">
        <f t="shared" si="155"/>
        <v/>
      </c>
    </row>
    <row r="763" spans="1:19" ht="23.25" x14ac:dyDescent="0.5">
      <c r="A763" s="32">
        <v>760</v>
      </c>
      <c r="B763" s="132"/>
      <c r="C763" s="132"/>
      <c r="G763" s="90">
        <f t="shared" si="146"/>
        <v>0</v>
      </c>
      <c r="H763" s="88" t="str">
        <f t="shared" si="147"/>
        <v/>
      </c>
      <c r="I763" s="88" t="str">
        <f t="shared" si="148"/>
        <v/>
      </c>
      <c r="J763" s="88" t="str">
        <f t="shared" si="149"/>
        <v/>
      </c>
      <c r="K763" s="88" t="str">
        <f t="shared" si="150"/>
        <v/>
      </c>
      <c r="L763" s="88" t="str">
        <f t="shared" si="151"/>
        <v/>
      </c>
      <c r="M763" s="88" t="str">
        <f t="shared" si="152"/>
        <v/>
      </c>
      <c r="N763" s="88" t="str">
        <f t="shared" si="156"/>
        <v/>
      </c>
      <c r="O763" s="88" t="str">
        <f t="shared" si="153"/>
        <v/>
      </c>
      <c r="P763" s="88" t="str">
        <f t="shared" si="157"/>
        <v/>
      </c>
      <c r="Q763" s="88" t="str">
        <f t="shared" si="158"/>
        <v/>
      </c>
      <c r="R763" s="88" t="str">
        <f t="shared" si="154"/>
        <v/>
      </c>
      <c r="S763" s="88" t="str">
        <f t="shared" si="155"/>
        <v/>
      </c>
    </row>
    <row r="764" spans="1:19" ht="23.25" x14ac:dyDescent="0.5">
      <c r="A764" s="32">
        <v>761</v>
      </c>
      <c r="B764" s="132"/>
      <c r="C764" s="132"/>
      <c r="G764" s="90">
        <f t="shared" si="146"/>
        <v>0</v>
      </c>
      <c r="H764" s="88" t="str">
        <f t="shared" si="147"/>
        <v/>
      </c>
      <c r="I764" s="88" t="str">
        <f t="shared" si="148"/>
        <v/>
      </c>
      <c r="J764" s="88" t="str">
        <f t="shared" si="149"/>
        <v/>
      </c>
      <c r="K764" s="88" t="str">
        <f t="shared" si="150"/>
        <v/>
      </c>
      <c r="L764" s="88" t="str">
        <f t="shared" si="151"/>
        <v/>
      </c>
      <c r="M764" s="88" t="str">
        <f t="shared" si="152"/>
        <v/>
      </c>
      <c r="N764" s="88" t="str">
        <f t="shared" si="156"/>
        <v/>
      </c>
      <c r="O764" s="88" t="str">
        <f t="shared" si="153"/>
        <v/>
      </c>
      <c r="P764" s="88" t="str">
        <f t="shared" si="157"/>
        <v/>
      </c>
      <c r="Q764" s="88" t="str">
        <f t="shared" si="158"/>
        <v/>
      </c>
      <c r="R764" s="88" t="str">
        <f t="shared" si="154"/>
        <v/>
      </c>
      <c r="S764" s="88" t="str">
        <f t="shared" si="155"/>
        <v/>
      </c>
    </row>
    <row r="765" spans="1:19" ht="23.25" x14ac:dyDescent="0.5">
      <c r="A765" s="32">
        <v>762</v>
      </c>
      <c r="B765" s="132"/>
      <c r="C765" s="132"/>
      <c r="G765" s="90">
        <f t="shared" si="146"/>
        <v>0</v>
      </c>
      <c r="H765" s="88" t="str">
        <f t="shared" si="147"/>
        <v/>
      </c>
      <c r="I765" s="88" t="str">
        <f t="shared" si="148"/>
        <v/>
      </c>
      <c r="J765" s="88" t="str">
        <f t="shared" si="149"/>
        <v/>
      </c>
      <c r="K765" s="88" t="str">
        <f t="shared" si="150"/>
        <v/>
      </c>
      <c r="L765" s="88" t="str">
        <f t="shared" si="151"/>
        <v/>
      </c>
      <c r="M765" s="88" t="str">
        <f t="shared" si="152"/>
        <v/>
      </c>
      <c r="N765" s="88" t="str">
        <f t="shared" si="156"/>
        <v/>
      </c>
      <c r="O765" s="88" t="str">
        <f t="shared" si="153"/>
        <v/>
      </c>
      <c r="P765" s="88" t="str">
        <f t="shared" si="157"/>
        <v/>
      </c>
      <c r="Q765" s="88" t="str">
        <f t="shared" si="158"/>
        <v/>
      </c>
      <c r="R765" s="88" t="str">
        <f t="shared" si="154"/>
        <v/>
      </c>
      <c r="S765" s="88" t="str">
        <f t="shared" si="155"/>
        <v/>
      </c>
    </row>
    <row r="766" spans="1:19" ht="23.25" x14ac:dyDescent="0.5">
      <c r="A766" s="32">
        <v>763</v>
      </c>
      <c r="B766" s="132"/>
      <c r="C766" s="132"/>
      <c r="G766" s="90">
        <f t="shared" si="146"/>
        <v>0</v>
      </c>
      <c r="H766" s="88" t="str">
        <f t="shared" si="147"/>
        <v/>
      </c>
      <c r="I766" s="88" t="str">
        <f t="shared" si="148"/>
        <v/>
      </c>
      <c r="J766" s="88" t="str">
        <f t="shared" si="149"/>
        <v/>
      </c>
      <c r="K766" s="88" t="str">
        <f t="shared" si="150"/>
        <v/>
      </c>
      <c r="L766" s="88" t="str">
        <f t="shared" si="151"/>
        <v/>
      </c>
      <c r="M766" s="88" t="str">
        <f t="shared" si="152"/>
        <v/>
      </c>
      <c r="N766" s="88" t="str">
        <f t="shared" si="156"/>
        <v/>
      </c>
      <c r="O766" s="88" t="str">
        <f t="shared" si="153"/>
        <v/>
      </c>
      <c r="P766" s="88" t="str">
        <f t="shared" si="157"/>
        <v/>
      </c>
      <c r="Q766" s="88" t="str">
        <f t="shared" si="158"/>
        <v/>
      </c>
      <c r="R766" s="88" t="str">
        <f t="shared" si="154"/>
        <v/>
      </c>
      <c r="S766" s="88" t="str">
        <f t="shared" si="155"/>
        <v/>
      </c>
    </row>
    <row r="767" spans="1:19" ht="23.25" x14ac:dyDescent="0.5">
      <c r="A767" s="32">
        <v>764</v>
      </c>
      <c r="B767" s="132"/>
      <c r="C767" s="132"/>
      <c r="G767" s="90">
        <f t="shared" si="146"/>
        <v>0</v>
      </c>
      <c r="H767" s="88" t="str">
        <f t="shared" si="147"/>
        <v/>
      </c>
      <c r="I767" s="88" t="str">
        <f t="shared" si="148"/>
        <v/>
      </c>
      <c r="J767" s="88" t="str">
        <f t="shared" si="149"/>
        <v/>
      </c>
      <c r="K767" s="88" t="str">
        <f t="shared" si="150"/>
        <v/>
      </c>
      <c r="L767" s="88" t="str">
        <f t="shared" si="151"/>
        <v/>
      </c>
      <c r="M767" s="88" t="str">
        <f t="shared" si="152"/>
        <v/>
      </c>
      <c r="N767" s="88" t="str">
        <f t="shared" si="156"/>
        <v/>
      </c>
      <c r="O767" s="88" t="str">
        <f t="shared" si="153"/>
        <v/>
      </c>
      <c r="P767" s="88" t="str">
        <f t="shared" si="157"/>
        <v/>
      </c>
      <c r="Q767" s="88" t="str">
        <f t="shared" si="158"/>
        <v/>
      </c>
      <c r="R767" s="88" t="str">
        <f t="shared" si="154"/>
        <v/>
      </c>
      <c r="S767" s="88" t="str">
        <f t="shared" si="155"/>
        <v/>
      </c>
    </row>
    <row r="768" spans="1:19" ht="23.25" x14ac:dyDescent="0.5">
      <c r="A768" s="32">
        <v>765</v>
      </c>
      <c r="B768" s="132"/>
      <c r="C768" s="132"/>
      <c r="G768" s="90">
        <f t="shared" si="146"/>
        <v>0</v>
      </c>
      <c r="H768" s="88" t="str">
        <f t="shared" si="147"/>
        <v/>
      </c>
      <c r="I768" s="88" t="str">
        <f t="shared" si="148"/>
        <v/>
      </c>
      <c r="J768" s="88" t="str">
        <f t="shared" si="149"/>
        <v/>
      </c>
      <c r="K768" s="88" t="str">
        <f t="shared" si="150"/>
        <v/>
      </c>
      <c r="L768" s="88" t="str">
        <f t="shared" si="151"/>
        <v/>
      </c>
      <c r="M768" s="88" t="str">
        <f t="shared" si="152"/>
        <v/>
      </c>
      <c r="N768" s="88" t="str">
        <f t="shared" si="156"/>
        <v/>
      </c>
      <c r="O768" s="88" t="str">
        <f t="shared" si="153"/>
        <v/>
      </c>
      <c r="P768" s="88" t="str">
        <f t="shared" si="157"/>
        <v/>
      </c>
      <c r="Q768" s="88" t="str">
        <f t="shared" si="158"/>
        <v/>
      </c>
      <c r="R768" s="88" t="str">
        <f t="shared" si="154"/>
        <v/>
      </c>
      <c r="S768" s="88" t="str">
        <f t="shared" si="155"/>
        <v/>
      </c>
    </row>
    <row r="769" spans="1:19" ht="23.25" x14ac:dyDescent="0.5">
      <c r="A769" s="32">
        <v>766</v>
      </c>
      <c r="B769" s="132"/>
      <c r="C769" s="132"/>
      <c r="G769" s="90">
        <f t="shared" si="146"/>
        <v>0</v>
      </c>
      <c r="H769" s="88" t="str">
        <f t="shared" si="147"/>
        <v/>
      </c>
      <c r="I769" s="88" t="str">
        <f t="shared" si="148"/>
        <v/>
      </c>
      <c r="J769" s="88" t="str">
        <f t="shared" si="149"/>
        <v/>
      </c>
      <c r="K769" s="88" t="str">
        <f t="shared" si="150"/>
        <v/>
      </c>
      <c r="L769" s="88" t="str">
        <f t="shared" si="151"/>
        <v/>
      </c>
      <c r="M769" s="88" t="str">
        <f t="shared" si="152"/>
        <v/>
      </c>
      <c r="N769" s="88" t="str">
        <f t="shared" si="156"/>
        <v/>
      </c>
      <c r="O769" s="88" t="str">
        <f t="shared" si="153"/>
        <v/>
      </c>
      <c r="P769" s="88" t="str">
        <f t="shared" si="157"/>
        <v/>
      </c>
      <c r="Q769" s="88" t="str">
        <f t="shared" si="158"/>
        <v/>
      </c>
      <c r="R769" s="88" t="str">
        <f t="shared" si="154"/>
        <v/>
      </c>
      <c r="S769" s="88" t="str">
        <f t="shared" si="155"/>
        <v/>
      </c>
    </row>
    <row r="770" spans="1:19" ht="23.25" x14ac:dyDescent="0.5">
      <c r="A770" s="32">
        <v>767</v>
      </c>
      <c r="B770" s="132"/>
      <c r="C770" s="132"/>
      <c r="G770" s="90">
        <f t="shared" si="146"/>
        <v>0</v>
      </c>
      <c r="H770" s="88" t="str">
        <f t="shared" si="147"/>
        <v/>
      </c>
      <c r="I770" s="88" t="str">
        <f t="shared" si="148"/>
        <v/>
      </c>
      <c r="J770" s="88" t="str">
        <f t="shared" si="149"/>
        <v/>
      </c>
      <c r="K770" s="88" t="str">
        <f t="shared" si="150"/>
        <v/>
      </c>
      <c r="L770" s="88" t="str">
        <f t="shared" si="151"/>
        <v/>
      </c>
      <c r="M770" s="88" t="str">
        <f t="shared" si="152"/>
        <v/>
      </c>
      <c r="N770" s="88" t="str">
        <f t="shared" si="156"/>
        <v/>
      </c>
      <c r="O770" s="88" t="str">
        <f t="shared" si="153"/>
        <v/>
      </c>
      <c r="P770" s="88" t="str">
        <f t="shared" si="157"/>
        <v/>
      </c>
      <c r="Q770" s="88" t="str">
        <f t="shared" si="158"/>
        <v/>
      </c>
      <c r="R770" s="88" t="str">
        <f t="shared" si="154"/>
        <v/>
      </c>
      <c r="S770" s="88" t="str">
        <f t="shared" si="155"/>
        <v/>
      </c>
    </row>
    <row r="771" spans="1:19" ht="23.25" x14ac:dyDescent="0.5">
      <c r="A771" s="32">
        <v>768</v>
      </c>
      <c r="B771" s="132"/>
      <c r="C771" s="132"/>
      <c r="G771" s="90">
        <f t="shared" si="146"/>
        <v>0</v>
      </c>
      <c r="H771" s="88" t="str">
        <f t="shared" si="147"/>
        <v/>
      </c>
      <c r="I771" s="88" t="str">
        <f t="shared" si="148"/>
        <v/>
      </c>
      <c r="J771" s="88" t="str">
        <f t="shared" si="149"/>
        <v/>
      </c>
      <c r="K771" s="88" t="str">
        <f t="shared" si="150"/>
        <v/>
      </c>
      <c r="L771" s="88" t="str">
        <f t="shared" si="151"/>
        <v/>
      </c>
      <c r="M771" s="88" t="str">
        <f t="shared" si="152"/>
        <v/>
      </c>
      <c r="N771" s="88" t="str">
        <f t="shared" si="156"/>
        <v/>
      </c>
      <c r="O771" s="88" t="str">
        <f t="shared" si="153"/>
        <v/>
      </c>
      <c r="P771" s="88" t="str">
        <f t="shared" si="157"/>
        <v/>
      </c>
      <c r="Q771" s="88" t="str">
        <f t="shared" si="158"/>
        <v/>
      </c>
      <c r="R771" s="88" t="str">
        <f t="shared" si="154"/>
        <v/>
      </c>
      <c r="S771" s="88" t="str">
        <f t="shared" si="155"/>
        <v/>
      </c>
    </row>
    <row r="772" spans="1:19" ht="23.25" x14ac:dyDescent="0.5">
      <c r="A772" s="32">
        <v>769</v>
      </c>
      <c r="B772" s="132"/>
      <c r="C772" s="132"/>
      <c r="G772" s="90">
        <f t="shared" ref="G772:G835" si="159">COUNT(B772)</f>
        <v>0</v>
      </c>
      <c r="H772" s="88" t="str">
        <f t="shared" si="147"/>
        <v/>
      </c>
      <c r="I772" s="88" t="str">
        <f t="shared" si="148"/>
        <v/>
      </c>
      <c r="J772" s="88" t="str">
        <f t="shared" si="149"/>
        <v/>
      </c>
      <c r="K772" s="88" t="str">
        <f t="shared" si="150"/>
        <v/>
      </c>
      <c r="L772" s="88" t="str">
        <f t="shared" si="151"/>
        <v/>
      </c>
      <c r="M772" s="88" t="str">
        <f t="shared" si="152"/>
        <v/>
      </c>
      <c r="N772" s="88" t="str">
        <f t="shared" si="156"/>
        <v/>
      </c>
      <c r="O772" s="88" t="str">
        <f t="shared" si="153"/>
        <v/>
      </c>
      <c r="P772" s="88" t="str">
        <f t="shared" si="157"/>
        <v/>
      </c>
      <c r="Q772" s="88" t="str">
        <f t="shared" si="158"/>
        <v/>
      </c>
      <c r="R772" s="88" t="str">
        <f t="shared" si="154"/>
        <v/>
      </c>
      <c r="S772" s="88" t="str">
        <f t="shared" si="155"/>
        <v/>
      </c>
    </row>
    <row r="773" spans="1:19" ht="23.25" x14ac:dyDescent="0.5">
      <c r="A773" s="32">
        <v>770</v>
      </c>
      <c r="B773" s="132"/>
      <c r="C773" s="132"/>
      <c r="G773" s="90">
        <f t="shared" si="159"/>
        <v>0</v>
      </c>
      <c r="H773" s="88" t="str">
        <f t="shared" ref="H773:H836" si="160">IF(G773=0,"",C773*B773)</f>
        <v/>
      </c>
      <c r="I773" s="88" t="str">
        <f t="shared" ref="I773:I836" si="161">IF(G773=0,"",C773^2)</f>
        <v/>
      </c>
      <c r="J773" s="88" t="str">
        <f t="shared" ref="J773:J836" si="162">IF(G773=0,"",B773^2)</f>
        <v/>
      </c>
      <c r="K773" s="88" t="str">
        <f t="shared" ref="K773:K836" si="163">IF(G773=0,"",C773-C$1006)</f>
        <v/>
      </c>
      <c r="L773" s="88" t="str">
        <f t="shared" ref="L773:L836" si="164">IF(G773=0,"",B773-B$1006)</f>
        <v/>
      </c>
      <c r="M773" s="88" t="str">
        <f t="shared" ref="M773:M836" si="165">IF(G773=0,"",K773*L773)</f>
        <v/>
      </c>
      <c r="N773" s="88" t="str">
        <f t="shared" si="156"/>
        <v/>
      </c>
      <c r="O773" s="88" t="str">
        <f t="shared" ref="O773:O836" si="166">IF(G773=0,"",L773^2)</f>
        <v/>
      </c>
      <c r="P773" s="88" t="str">
        <f t="shared" si="157"/>
        <v/>
      </c>
      <c r="Q773" s="88" t="str">
        <f t="shared" si="158"/>
        <v/>
      </c>
      <c r="R773" s="88" t="str">
        <f t="shared" ref="R773:R836" si="167">IF(G773=0,"",Q773^2)</f>
        <v/>
      </c>
      <c r="S773" s="88" t="str">
        <f t="shared" ref="S773:S836" si="168">IF(G773=0,"",(P773-B$1006)^2)</f>
        <v/>
      </c>
    </row>
    <row r="774" spans="1:19" ht="23.25" x14ac:dyDescent="0.5">
      <c r="A774" s="32">
        <v>771</v>
      </c>
      <c r="B774" s="132"/>
      <c r="C774" s="132"/>
      <c r="G774" s="90">
        <f t="shared" si="159"/>
        <v>0</v>
      </c>
      <c r="H774" s="88" t="str">
        <f t="shared" si="160"/>
        <v/>
      </c>
      <c r="I774" s="88" t="str">
        <f t="shared" si="161"/>
        <v/>
      </c>
      <c r="J774" s="88" t="str">
        <f t="shared" si="162"/>
        <v/>
      </c>
      <c r="K774" s="88" t="str">
        <f t="shared" si="163"/>
        <v/>
      </c>
      <c r="L774" s="88" t="str">
        <f t="shared" si="164"/>
        <v/>
      </c>
      <c r="M774" s="88" t="str">
        <f t="shared" si="165"/>
        <v/>
      </c>
      <c r="N774" s="88" t="str">
        <f t="shared" si="156"/>
        <v/>
      </c>
      <c r="O774" s="88" t="str">
        <f t="shared" si="166"/>
        <v/>
      </c>
      <c r="P774" s="88" t="str">
        <f t="shared" si="157"/>
        <v/>
      </c>
      <c r="Q774" s="88" t="str">
        <f t="shared" si="158"/>
        <v/>
      </c>
      <c r="R774" s="88" t="str">
        <f t="shared" si="167"/>
        <v/>
      </c>
      <c r="S774" s="88" t="str">
        <f t="shared" si="168"/>
        <v/>
      </c>
    </row>
    <row r="775" spans="1:19" ht="23.25" x14ac:dyDescent="0.5">
      <c r="A775" s="32">
        <v>772</v>
      </c>
      <c r="B775" s="132"/>
      <c r="C775" s="132"/>
      <c r="G775" s="90">
        <f t="shared" si="159"/>
        <v>0</v>
      </c>
      <c r="H775" s="88" t="str">
        <f t="shared" si="160"/>
        <v/>
      </c>
      <c r="I775" s="88" t="str">
        <f t="shared" si="161"/>
        <v/>
      </c>
      <c r="J775" s="88" t="str">
        <f t="shared" si="162"/>
        <v/>
      </c>
      <c r="K775" s="88" t="str">
        <f t="shared" si="163"/>
        <v/>
      </c>
      <c r="L775" s="88" t="str">
        <f t="shared" si="164"/>
        <v/>
      </c>
      <c r="M775" s="88" t="str">
        <f t="shared" si="165"/>
        <v/>
      </c>
      <c r="N775" s="88" t="str">
        <f t="shared" si="156"/>
        <v/>
      </c>
      <c r="O775" s="88" t="str">
        <f t="shared" si="166"/>
        <v/>
      </c>
      <c r="P775" s="88" t="str">
        <f t="shared" si="157"/>
        <v/>
      </c>
      <c r="Q775" s="88" t="str">
        <f t="shared" si="158"/>
        <v/>
      </c>
      <c r="R775" s="88" t="str">
        <f t="shared" si="167"/>
        <v/>
      </c>
      <c r="S775" s="88" t="str">
        <f t="shared" si="168"/>
        <v/>
      </c>
    </row>
    <row r="776" spans="1:19" ht="23.25" x14ac:dyDescent="0.5">
      <c r="A776" s="32">
        <v>773</v>
      </c>
      <c r="B776" s="132"/>
      <c r="C776" s="132"/>
      <c r="G776" s="90">
        <f t="shared" si="159"/>
        <v>0</v>
      </c>
      <c r="H776" s="88" t="str">
        <f t="shared" si="160"/>
        <v/>
      </c>
      <c r="I776" s="88" t="str">
        <f t="shared" si="161"/>
        <v/>
      </c>
      <c r="J776" s="88" t="str">
        <f t="shared" si="162"/>
        <v/>
      </c>
      <c r="K776" s="88" t="str">
        <f t="shared" si="163"/>
        <v/>
      </c>
      <c r="L776" s="88" t="str">
        <f t="shared" si="164"/>
        <v/>
      </c>
      <c r="M776" s="88" t="str">
        <f t="shared" si="165"/>
        <v/>
      </c>
      <c r="N776" s="88" t="str">
        <f t="shared" si="156"/>
        <v/>
      </c>
      <c r="O776" s="88" t="str">
        <f t="shared" si="166"/>
        <v/>
      </c>
      <c r="P776" s="88" t="str">
        <f t="shared" si="157"/>
        <v/>
      </c>
      <c r="Q776" s="88" t="str">
        <f t="shared" si="158"/>
        <v/>
      </c>
      <c r="R776" s="88" t="str">
        <f t="shared" si="167"/>
        <v/>
      </c>
      <c r="S776" s="88" t="str">
        <f t="shared" si="168"/>
        <v/>
      </c>
    </row>
    <row r="777" spans="1:19" ht="23.25" x14ac:dyDescent="0.5">
      <c r="A777" s="32">
        <v>774</v>
      </c>
      <c r="B777" s="132"/>
      <c r="C777" s="132"/>
      <c r="G777" s="90">
        <f t="shared" si="159"/>
        <v>0</v>
      </c>
      <c r="H777" s="88" t="str">
        <f t="shared" si="160"/>
        <v/>
      </c>
      <c r="I777" s="88" t="str">
        <f t="shared" si="161"/>
        <v/>
      </c>
      <c r="J777" s="88" t="str">
        <f t="shared" si="162"/>
        <v/>
      </c>
      <c r="K777" s="88" t="str">
        <f t="shared" si="163"/>
        <v/>
      </c>
      <c r="L777" s="88" t="str">
        <f t="shared" si="164"/>
        <v/>
      </c>
      <c r="M777" s="88" t="str">
        <f t="shared" si="165"/>
        <v/>
      </c>
      <c r="N777" s="88" t="str">
        <f t="shared" si="156"/>
        <v/>
      </c>
      <c r="O777" s="88" t="str">
        <f t="shared" si="166"/>
        <v/>
      </c>
      <c r="P777" s="88" t="str">
        <f t="shared" si="157"/>
        <v/>
      </c>
      <c r="Q777" s="88" t="str">
        <f t="shared" si="158"/>
        <v/>
      </c>
      <c r="R777" s="88" t="str">
        <f t="shared" si="167"/>
        <v/>
      </c>
      <c r="S777" s="88" t="str">
        <f t="shared" si="168"/>
        <v/>
      </c>
    </row>
    <row r="778" spans="1:19" ht="23.25" x14ac:dyDescent="0.5">
      <c r="A778" s="32">
        <v>775</v>
      </c>
      <c r="B778" s="132"/>
      <c r="C778" s="132"/>
      <c r="G778" s="90">
        <f t="shared" si="159"/>
        <v>0</v>
      </c>
      <c r="H778" s="88" t="str">
        <f t="shared" si="160"/>
        <v/>
      </c>
      <c r="I778" s="88" t="str">
        <f t="shared" si="161"/>
        <v/>
      </c>
      <c r="J778" s="88" t="str">
        <f t="shared" si="162"/>
        <v/>
      </c>
      <c r="K778" s="88" t="str">
        <f t="shared" si="163"/>
        <v/>
      </c>
      <c r="L778" s="88" t="str">
        <f t="shared" si="164"/>
        <v/>
      </c>
      <c r="M778" s="88" t="str">
        <f t="shared" si="165"/>
        <v/>
      </c>
      <c r="N778" s="88" t="str">
        <f t="shared" si="156"/>
        <v/>
      </c>
      <c r="O778" s="88" t="str">
        <f t="shared" si="166"/>
        <v/>
      </c>
      <c r="P778" s="88" t="str">
        <f t="shared" si="157"/>
        <v/>
      </c>
      <c r="Q778" s="88" t="str">
        <f t="shared" si="158"/>
        <v/>
      </c>
      <c r="R778" s="88" t="str">
        <f t="shared" si="167"/>
        <v/>
      </c>
      <c r="S778" s="88" t="str">
        <f t="shared" si="168"/>
        <v/>
      </c>
    </row>
    <row r="779" spans="1:19" ht="23.25" x14ac:dyDescent="0.5">
      <c r="A779" s="32">
        <v>776</v>
      </c>
      <c r="B779" s="132"/>
      <c r="C779" s="132"/>
      <c r="G779" s="90">
        <f t="shared" si="159"/>
        <v>0</v>
      </c>
      <c r="H779" s="88" t="str">
        <f t="shared" si="160"/>
        <v/>
      </c>
      <c r="I779" s="88" t="str">
        <f t="shared" si="161"/>
        <v/>
      </c>
      <c r="J779" s="88" t="str">
        <f t="shared" si="162"/>
        <v/>
      </c>
      <c r="K779" s="88" t="str">
        <f t="shared" si="163"/>
        <v/>
      </c>
      <c r="L779" s="88" t="str">
        <f t="shared" si="164"/>
        <v/>
      </c>
      <c r="M779" s="88" t="str">
        <f t="shared" si="165"/>
        <v/>
      </c>
      <c r="N779" s="88" t="str">
        <f t="shared" si="156"/>
        <v/>
      </c>
      <c r="O779" s="88" t="str">
        <f t="shared" si="166"/>
        <v/>
      </c>
      <c r="P779" s="88" t="str">
        <f t="shared" si="157"/>
        <v/>
      </c>
      <c r="Q779" s="88" t="str">
        <f t="shared" si="158"/>
        <v/>
      </c>
      <c r="R779" s="88" t="str">
        <f t="shared" si="167"/>
        <v/>
      </c>
      <c r="S779" s="88" t="str">
        <f t="shared" si="168"/>
        <v/>
      </c>
    </row>
    <row r="780" spans="1:19" ht="23.25" x14ac:dyDescent="0.5">
      <c r="A780" s="32">
        <v>777</v>
      </c>
      <c r="B780" s="132"/>
      <c r="C780" s="132"/>
      <c r="G780" s="90">
        <f t="shared" si="159"/>
        <v>0</v>
      </c>
      <c r="H780" s="88" t="str">
        <f t="shared" si="160"/>
        <v/>
      </c>
      <c r="I780" s="88" t="str">
        <f t="shared" si="161"/>
        <v/>
      </c>
      <c r="J780" s="88" t="str">
        <f t="shared" si="162"/>
        <v/>
      </c>
      <c r="K780" s="88" t="str">
        <f t="shared" si="163"/>
        <v/>
      </c>
      <c r="L780" s="88" t="str">
        <f t="shared" si="164"/>
        <v/>
      </c>
      <c r="M780" s="88" t="str">
        <f t="shared" si="165"/>
        <v/>
      </c>
      <c r="N780" s="88" t="str">
        <f t="shared" si="156"/>
        <v/>
      </c>
      <c r="O780" s="88" t="str">
        <f t="shared" si="166"/>
        <v/>
      </c>
      <c r="P780" s="88" t="str">
        <f t="shared" si="157"/>
        <v/>
      </c>
      <c r="Q780" s="88" t="str">
        <f t="shared" si="158"/>
        <v/>
      </c>
      <c r="R780" s="88" t="str">
        <f t="shared" si="167"/>
        <v/>
      </c>
      <c r="S780" s="88" t="str">
        <f t="shared" si="168"/>
        <v/>
      </c>
    </row>
    <row r="781" spans="1:19" ht="23.25" x14ac:dyDescent="0.5">
      <c r="A781" s="32">
        <v>778</v>
      </c>
      <c r="B781" s="132"/>
      <c r="C781" s="132"/>
      <c r="G781" s="90">
        <f t="shared" si="159"/>
        <v>0</v>
      </c>
      <c r="H781" s="88" t="str">
        <f t="shared" si="160"/>
        <v/>
      </c>
      <c r="I781" s="88" t="str">
        <f t="shared" si="161"/>
        <v/>
      </c>
      <c r="J781" s="88" t="str">
        <f t="shared" si="162"/>
        <v/>
      </c>
      <c r="K781" s="88" t="str">
        <f t="shared" si="163"/>
        <v/>
      </c>
      <c r="L781" s="88" t="str">
        <f t="shared" si="164"/>
        <v/>
      </c>
      <c r="M781" s="88" t="str">
        <f t="shared" si="165"/>
        <v/>
      </c>
      <c r="N781" s="88" t="str">
        <f t="shared" si="156"/>
        <v/>
      </c>
      <c r="O781" s="88" t="str">
        <f t="shared" si="166"/>
        <v/>
      </c>
      <c r="P781" s="88" t="str">
        <f t="shared" si="157"/>
        <v/>
      </c>
      <c r="Q781" s="88" t="str">
        <f t="shared" si="158"/>
        <v/>
      </c>
      <c r="R781" s="88" t="str">
        <f t="shared" si="167"/>
        <v/>
      </c>
      <c r="S781" s="88" t="str">
        <f t="shared" si="168"/>
        <v/>
      </c>
    </row>
    <row r="782" spans="1:19" ht="23.25" x14ac:dyDescent="0.5">
      <c r="A782" s="32">
        <v>779</v>
      </c>
      <c r="B782" s="132"/>
      <c r="C782" s="132"/>
      <c r="G782" s="90">
        <f t="shared" si="159"/>
        <v>0</v>
      </c>
      <c r="H782" s="88" t="str">
        <f t="shared" si="160"/>
        <v/>
      </c>
      <c r="I782" s="88" t="str">
        <f t="shared" si="161"/>
        <v/>
      </c>
      <c r="J782" s="88" t="str">
        <f t="shared" si="162"/>
        <v/>
      </c>
      <c r="K782" s="88" t="str">
        <f t="shared" si="163"/>
        <v/>
      </c>
      <c r="L782" s="88" t="str">
        <f t="shared" si="164"/>
        <v/>
      </c>
      <c r="M782" s="88" t="str">
        <f t="shared" si="165"/>
        <v/>
      </c>
      <c r="N782" s="88" t="str">
        <f t="shared" ref="N782:N845" si="169">IF(G782=0,"",K782^2)</f>
        <v/>
      </c>
      <c r="O782" s="88" t="str">
        <f t="shared" si="166"/>
        <v/>
      </c>
      <c r="P782" s="88" t="str">
        <f t="shared" ref="P782:P845" si="170">IF(G782=0,"",B$1011+B$1010*C782)</f>
        <v/>
      </c>
      <c r="Q782" s="88" t="str">
        <f t="shared" ref="Q782:Q845" si="171">IF(G782=0,"",B782-P782)</f>
        <v/>
      </c>
      <c r="R782" s="88" t="str">
        <f t="shared" si="167"/>
        <v/>
      </c>
      <c r="S782" s="88" t="str">
        <f t="shared" si="168"/>
        <v/>
      </c>
    </row>
    <row r="783" spans="1:19" ht="23.25" x14ac:dyDescent="0.5">
      <c r="A783" s="32">
        <v>780</v>
      </c>
      <c r="B783" s="132"/>
      <c r="C783" s="132"/>
      <c r="G783" s="90">
        <f t="shared" si="159"/>
        <v>0</v>
      </c>
      <c r="H783" s="88" t="str">
        <f t="shared" si="160"/>
        <v/>
      </c>
      <c r="I783" s="88" t="str">
        <f t="shared" si="161"/>
        <v/>
      </c>
      <c r="J783" s="88" t="str">
        <f t="shared" si="162"/>
        <v/>
      </c>
      <c r="K783" s="88" t="str">
        <f t="shared" si="163"/>
        <v/>
      </c>
      <c r="L783" s="88" t="str">
        <f t="shared" si="164"/>
        <v/>
      </c>
      <c r="M783" s="88" t="str">
        <f t="shared" si="165"/>
        <v/>
      </c>
      <c r="N783" s="88" t="str">
        <f t="shared" si="169"/>
        <v/>
      </c>
      <c r="O783" s="88" t="str">
        <f t="shared" si="166"/>
        <v/>
      </c>
      <c r="P783" s="88" t="str">
        <f t="shared" si="170"/>
        <v/>
      </c>
      <c r="Q783" s="88" t="str">
        <f t="shared" si="171"/>
        <v/>
      </c>
      <c r="R783" s="88" t="str">
        <f t="shared" si="167"/>
        <v/>
      </c>
      <c r="S783" s="88" t="str">
        <f t="shared" si="168"/>
        <v/>
      </c>
    </row>
    <row r="784" spans="1:19" ht="23.25" x14ac:dyDescent="0.5">
      <c r="A784" s="32">
        <v>781</v>
      </c>
      <c r="B784" s="132"/>
      <c r="C784" s="132"/>
      <c r="G784" s="90">
        <f t="shared" si="159"/>
        <v>0</v>
      </c>
      <c r="H784" s="88" t="str">
        <f t="shared" si="160"/>
        <v/>
      </c>
      <c r="I784" s="88" t="str">
        <f t="shared" si="161"/>
        <v/>
      </c>
      <c r="J784" s="88" t="str">
        <f t="shared" si="162"/>
        <v/>
      </c>
      <c r="K784" s="88" t="str">
        <f t="shared" si="163"/>
        <v/>
      </c>
      <c r="L784" s="88" t="str">
        <f t="shared" si="164"/>
        <v/>
      </c>
      <c r="M784" s="88" t="str">
        <f t="shared" si="165"/>
        <v/>
      </c>
      <c r="N784" s="88" t="str">
        <f t="shared" si="169"/>
        <v/>
      </c>
      <c r="O784" s="88" t="str">
        <f t="shared" si="166"/>
        <v/>
      </c>
      <c r="P784" s="88" t="str">
        <f t="shared" si="170"/>
        <v/>
      </c>
      <c r="Q784" s="88" t="str">
        <f t="shared" si="171"/>
        <v/>
      </c>
      <c r="R784" s="88" t="str">
        <f t="shared" si="167"/>
        <v/>
      </c>
      <c r="S784" s="88" t="str">
        <f t="shared" si="168"/>
        <v/>
      </c>
    </row>
    <row r="785" spans="1:19" ht="23.25" x14ac:dyDescent="0.5">
      <c r="A785" s="32">
        <v>782</v>
      </c>
      <c r="B785" s="132"/>
      <c r="C785" s="132"/>
      <c r="G785" s="90">
        <f t="shared" si="159"/>
        <v>0</v>
      </c>
      <c r="H785" s="88" t="str">
        <f t="shared" si="160"/>
        <v/>
      </c>
      <c r="I785" s="88" t="str">
        <f t="shared" si="161"/>
        <v/>
      </c>
      <c r="J785" s="88" t="str">
        <f t="shared" si="162"/>
        <v/>
      </c>
      <c r="K785" s="88" t="str">
        <f t="shared" si="163"/>
        <v/>
      </c>
      <c r="L785" s="88" t="str">
        <f t="shared" si="164"/>
        <v/>
      </c>
      <c r="M785" s="88" t="str">
        <f t="shared" si="165"/>
        <v/>
      </c>
      <c r="N785" s="88" t="str">
        <f t="shared" si="169"/>
        <v/>
      </c>
      <c r="O785" s="88" t="str">
        <f t="shared" si="166"/>
        <v/>
      </c>
      <c r="P785" s="88" t="str">
        <f t="shared" si="170"/>
        <v/>
      </c>
      <c r="Q785" s="88" t="str">
        <f t="shared" si="171"/>
        <v/>
      </c>
      <c r="R785" s="88" t="str">
        <f t="shared" si="167"/>
        <v/>
      </c>
      <c r="S785" s="88" t="str">
        <f t="shared" si="168"/>
        <v/>
      </c>
    </row>
    <row r="786" spans="1:19" ht="23.25" x14ac:dyDescent="0.5">
      <c r="A786" s="32">
        <v>783</v>
      </c>
      <c r="B786" s="132"/>
      <c r="C786" s="132"/>
      <c r="G786" s="90">
        <f t="shared" si="159"/>
        <v>0</v>
      </c>
      <c r="H786" s="88" t="str">
        <f t="shared" si="160"/>
        <v/>
      </c>
      <c r="I786" s="88" t="str">
        <f t="shared" si="161"/>
        <v/>
      </c>
      <c r="J786" s="88" t="str">
        <f t="shared" si="162"/>
        <v/>
      </c>
      <c r="K786" s="88" t="str">
        <f t="shared" si="163"/>
        <v/>
      </c>
      <c r="L786" s="88" t="str">
        <f t="shared" si="164"/>
        <v/>
      </c>
      <c r="M786" s="88" t="str">
        <f t="shared" si="165"/>
        <v/>
      </c>
      <c r="N786" s="88" t="str">
        <f t="shared" si="169"/>
        <v/>
      </c>
      <c r="O786" s="88" t="str">
        <f t="shared" si="166"/>
        <v/>
      </c>
      <c r="P786" s="88" t="str">
        <f t="shared" si="170"/>
        <v/>
      </c>
      <c r="Q786" s="88" t="str">
        <f t="shared" si="171"/>
        <v/>
      </c>
      <c r="R786" s="88" t="str">
        <f t="shared" si="167"/>
        <v/>
      </c>
      <c r="S786" s="88" t="str">
        <f t="shared" si="168"/>
        <v/>
      </c>
    </row>
    <row r="787" spans="1:19" ht="23.25" x14ac:dyDescent="0.5">
      <c r="A787" s="32">
        <v>784</v>
      </c>
      <c r="B787" s="132"/>
      <c r="C787" s="132"/>
      <c r="G787" s="90">
        <f t="shared" si="159"/>
        <v>0</v>
      </c>
      <c r="H787" s="88" t="str">
        <f t="shared" si="160"/>
        <v/>
      </c>
      <c r="I787" s="88" t="str">
        <f t="shared" si="161"/>
        <v/>
      </c>
      <c r="J787" s="88" t="str">
        <f t="shared" si="162"/>
        <v/>
      </c>
      <c r="K787" s="88" t="str">
        <f t="shared" si="163"/>
        <v/>
      </c>
      <c r="L787" s="88" t="str">
        <f t="shared" si="164"/>
        <v/>
      </c>
      <c r="M787" s="88" t="str">
        <f t="shared" si="165"/>
        <v/>
      </c>
      <c r="N787" s="88" t="str">
        <f t="shared" si="169"/>
        <v/>
      </c>
      <c r="O787" s="88" t="str">
        <f t="shared" si="166"/>
        <v/>
      </c>
      <c r="P787" s="88" t="str">
        <f t="shared" si="170"/>
        <v/>
      </c>
      <c r="Q787" s="88" t="str">
        <f t="shared" si="171"/>
        <v/>
      </c>
      <c r="R787" s="88" t="str">
        <f t="shared" si="167"/>
        <v/>
      </c>
      <c r="S787" s="88" t="str">
        <f t="shared" si="168"/>
        <v/>
      </c>
    </row>
    <row r="788" spans="1:19" ht="23.25" x14ac:dyDescent="0.5">
      <c r="A788" s="32">
        <v>785</v>
      </c>
      <c r="B788" s="132"/>
      <c r="C788" s="132"/>
      <c r="G788" s="90">
        <f t="shared" si="159"/>
        <v>0</v>
      </c>
      <c r="H788" s="88" t="str">
        <f t="shared" si="160"/>
        <v/>
      </c>
      <c r="I788" s="88" t="str">
        <f t="shared" si="161"/>
        <v/>
      </c>
      <c r="J788" s="88" t="str">
        <f t="shared" si="162"/>
        <v/>
      </c>
      <c r="K788" s="88" t="str">
        <f t="shared" si="163"/>
        <v/>
      </c>
      <c r="L788" s="88" t="str">
        <f t="shared" si="164"/>
        <v/>
      </c>
      <c r="M788" s="88" t="str">
        <f t="shared" si="165"/>
        <v/>
      </c>
      <c r="N788" s="88" t="str">
        <f t="shared" si="169"/>
        <v/>
      </c>
      <c r="O788" s="88" t="str">
        <f t="shared" si="166"/>
        <v/>
      </c>
      <c r="P788" s="88" t="str">
        <f t="shared" si="170"/>
        <v/>
      </c>
      <c r="Q788" s="88" t="str">
        <f t="shared" si="171"/>
        <v/>
      </c>
      <c r="R788" s="88" t="str">
        <f t="shared" si="167"/>
        <v/>
      </c>
      <c r="S788" s="88" t="str">
        <f t="shared" si="168"/>
        <v/>
      </c>
    </row>
    <row r="789" spans="1:19" ht="23.25" x14ac:dyDescent="0.5">
      <c r="A789" s="32">
        <v>786</v>
      </c>
      <c r="B789" s="132"/>
      <c r="C789" s="132"/>
      <c r="G789" s="90">
        <f t="shared" si="159"/>
        <v>0</v>
      </c>
      <c r="H789" s="88" t="str">
        <f t="shared" si="160"/>
        <v/>
      </c>
      <c r="I789" s="88" t="str">
        <f t="shared" si="161"/>
        <v/>
      </c>
      <c r="J789" s="88" t="str">
        <f t="shared" si="162"/>
        <v/>
      </c>
      <c r="K789" s="88" t="str">
        <f t="shared" si="163"/>
        <v/>
      </c>
      <c r="L789" s="88" t="str">
        <f t="shared" si="164"/>
        <v/>
      </c>
      <c r="M789" s="88" t="str">
        <f t="shared" si="165"/>
        <v/>
      </c>
      <c r="N789" s="88" t="str">
        <f t="shared" si="169"/>
        <v/>
      </c>
      <c r="O789" s="88" t="str">
        <f t="shared" si="166"/>
        <v/>
      </c>
      <c r="P789" s="88" t="str">
        <f t="shared" si="170"/>
        <v/>
      </c>
      <c r="Q789" s="88" t="str">
        <f t="shared" si="171"/>
        <v/>
      </c>
      <c r="R789" s="88" t="str">
        <f t="shared" si="167"/>
        <v/>
      </c>
      <c r="S789" s="88" t="str">
        <f t="shared" si="168"/>
        <v/>
      </c>
    </row>
    <row r="790" spans="1:19" ht="23.25" x14ac:dyDescent="0.5">
      <c r="A790" s="32">
        <v>787</v>
      </c>
      <c r="B790" s="132"/>
      <c r="C790" s="132"/>
      <c r="G790" s="90">
        <f t="shared" si="159"/>
        <v>0</v>
      </c>
      <c r="H790" s="88" t="str">
        <f t="shared" si="160"/>
        <v/>
      </c>
      <c r="I790" s="88" t="str">
        <f t="shared" si="161"/>
        <v/>
      </c>
      <c r="J790" s="88" t="str">
        <f t="shared" si="162"/>
        <v/>
      </c>
      <c r="K790" s="88" t="str">
        <f t="shared" si="163"/>
        <v/>
      </c>
      <c r="L790" s="88" t="str">
        <f t="shared" si="164"/>
        <v/>
      </c>
      <c r="M790" s="88" t="str">
        <f t="shared" si="165"/>
        <v/>
      </c>
      <c r="N790" s="88" t="str">
        <f t="shared" si="169"/>
        <v/>
      </c>
      <c r="O790" s="88" t="str">
        <f t="shared" si="166"/>
        <v/>
      </c>
      <c r="P790" s="88" t="str">
        <f t="shared" si="170"/>
        <v/>
      </c>
      <c r="Q790" s="88" t="str">
        <f t="shared" si="171"/>
        <v/>
      </c>
      <c r="R790" s="88" t="str">
        <f t="shared" si="167"/>
        <v/>
      </c>
      <c r="S790" s="88" t="str">
        <f t="shared" si="168"/>
        <v/>
      </c>
    </row>
    <row r="791" spans="1:19" ht="23.25" x14ac:dyDescent="0.5">
      <c r="A791" s="32">
        <v>788</v>
      </c>
      <c r="B791" s="132"/>
      <c r="C791" s="132"/>
      <c r="G791" s="90">
        <f t="shared" si="159"/>
        <v>0</v>
      </c>
      <c r="H791" s="88" t="str">
        <f t="shared" si="160"/>
        <v/>
      </c>
      <c r="I791" s="88" t="str">
        <f t="shared" si="161"/>
        <v/>
      </c>
      <c r="J791" s="88" t="str">
        <f t="shared" si="162"/>
        <v/>
      </c>
      <c r="K791" s="88" t="str">
        <f t="shared" si="163"/>
        <v/>
      </c>
      <c r="L791" s="88" t="str">
        <f t="shared" si="164"/>
        <v/>
      </c>
      <c r="M791" s="88" t="str">
        <f t="shared" si="165"/>
        <v/>
      </c>
      <c r="N791" s="88" t="str">
        <f t="shared" si="169"/>
        <v/>
      </c>
      <c r="O791" s="88" t="str">
        <f t="shared" si="166"/>
        <v/>
      </c>
      <c r="P791" s="88" t="str">
        <f t="shared" si="170"/>
        <v/>
      </c>
      <c r="Q791" s="88" t="str">
        <f t="shared" si="171"/>
        <v/>
      </c>
      <c r="R791" s="88" t="str">
        <f t="shared" si="167"/>
        <v/>
      </c>
      <c r="S791" s="88" t="str">
        <f t="shared" si="168"/>
        <v/>
      </c>
    </row>
    <row r="792" spans="1:19" ht="23.25" x14ac:dyDescent="0.5">
      <c r="A792" s="32">
        <v>789</v>
      </c>
      <c r="B792" s="132"/>
      <c r="C792" s="132"/>
      <c r="G792" s="90">
        <f t="shared" si="159"/>
        <v>0</v>
      </c>
      <c r="H792" s="88" t="str">
        <f t="shared" si="160"/>
        <v/>
      </c>
      <c r="I792" s="88" t="str">
        <f t="shared" si="161"/>
        <v/>
      </c>
      <c r="J792" s="88" t="str">
        <f t="shared" si="162"/>
        <v/>
      </c>
      <c r="K792" s="88" t="str">
        <f t="shared" si="163"/>
        <v/>
      </c>
      <c r="L792" s="88" t="str">
        <f t="shared" si="164"/>
        <v/>
      </c>
      <c r="M792" s="88" t="str">
        <f t="shared" si="165"/>
        <v/>
      </c>
      <c r="N792" s="88" t="str">
        <f t="shared" si="169"/>
        <v/>
      </c>
      <c r="O792" s="88" t="str">
        <f t="shared" si="166"/>
        <v/>
      </c>
      <c r="P792" s="88" t="str">
        <f t="shared" si="170"/>
        <v/>
      </c>
      <c r="Q792" s="88" t="str">
        <f t="shared" si="171"/>
        <v/>
      </c>
      <c r="R792" s="88" t="str">
        <f t="shared" si="167"/>
        <v/>
      </c>
      <c r="S792" s="88" t="str">
        <f t="shared" si="168"/>
        <v/>
      </c>
    </row>
    <row r="793" spans="1:19" ht="23.25" x14ac:dyDescent="0.5">
      <c r="A793" s="32">
        <v>790</v>
      </c>
      <c r="B793" s="132"/>
      <c r="C793" s="132"/>
      <c r="G793" s="90">
        <f t="shared" si="159"/>
        <v>0</v>
      </c>
      <c r="H793" s="88" t="str">
        <f t="shared" si="160"/>
        <v/>
      </c>
      <c r="I793" s="88" t="str">
        <f t="shared" si="161"/>
        <v/>
      </c>
      <c r="J793" s="88" t="str">
        <f t="shared" si="162"/>
        <v/>
      </c>
      <c r="K793" s="88" t="str">
        <f t="shared" si="163"/>
        <v/>
      </c>
      <c r="L793" s="88" t="str">
        <f t="shared" si="164"/>
        <v/>
      </c>
      <c r="M793" s="88" t="str">
        <f t="shared" si="165"/>
        <v/>
      </c>
      <c r="N793" s="88" t="str">
        <f t="shared" si="169"/>
        <v/>
      </c>
      <c r="O793" s="88" t="str">
        <f t="shared" si="166"/>
        <v/>
      </c>
      <c r="P793" s="88" t="str">
        <f t="shared" si="170"/>
        <v/>
      </c>
      <c r="Q793" s="88" t="str">
        <f t="shared" si="171"/>
        <v/>
      </c>
      <c r="R793" s="88" t="str">
        <f t="shared" si="167"/>
        <v/>
      </c>
      <c r="S793" s="88" t="str">
        <f t="shared" si="168"/>
        <v/>
      </c>
    </row>
    <row r="794" spans="1:19" ht="23.25" x14ac:dyDescent="0.5">
      <c r="A794" s="32">
        <v>791</v>
      </c>
      <c r="B794" s="132"/>
      <c r="C794" s="132"/>
      <c r="G794" s="90">
        <f t="shared" si="159"/>
        <v>0</v>
      </c>
      <c r="H794" s="88" t="str">
        <f t="shared" si="160"/>
        <v/>
      </c>
      <c r="I794" s="88" t="str">
        <f t="shared" si="161"/>
        <v/>
      </c>
      <c r="J794" s="88" t="str">
        <f t="shared" si="162"/>
        <v/>
      </c>
      <c r="K794" s="88" t="str">
        <f t="shared" si="163"/>
        <v/>
      </c>
      <c r="L794" s="88" t="str">
        <f t="shared" si="164"/>
        <v/>
      </c>
      <c r="M794" s="88" t="str">
        <f t="shared" si="165"/>
        <v/>
      </c>
      <c r="N794" s="88" t="str">
        <f t="shared" si="169"/>
        <v/>
      </c>
      <c r="O794" s="88" t="str">
        <f t="shared" si="166"/>
        <v/>
      </c>
      <c r="P794" s="88" t="str">
        <f t="shared" si="170"/>
        <v/>
      </c>
      <c r="Q794" s="88" t="str">
        <f t="shared" si="171"/>
        <v/>
      </c>
      <c r="R794" s="88" t="str">
        <f t="shared" si="167"/>
        <v/>
      </c>
      <c r="S794" s="88" t="str">
        <f t="shared" si="168"/>
        <v/>
      </c>
    </row>
    <row r="795" spans="1:19" ht="23.25" x14ac:dyDescent="0.5">
      <c r="A795" s="32">
        <v>792</v>
      </c>
      <c r="B795" s="132"/>
      <c r="C795" s="132"/>
      <c r="G795" s="90">
        <f t="shared" si="159"/>
        <v>0</v>
      </c>
      <c r="H795" s="88" t="str">
        <f t="shared" si="160"/>
        <v/>
      </c>
      <c r="I795" s="88" t="str">
        <f t="shared" si="161"/>
        <v/>
      </c>
      <c r="J795" s="88" t="str">
        <f t="shared" si="162"/>
        <v/>
      </c>
      <c r="K795" s="88" t="str">
        <f t="shared" si="163"/>
        <v/>
      </c>
      <c r="L795" s="88" t="str">
        <f t="shared" si="164"/>
        <v/>
      </c>
      <c r="M795" s="88" t="str">
        <f t="shared" si="165"/>
        <v/>
      </c>
      <c r="N795" s="88" t="str">
        <f t="shared" si="169"/>
        <v/>
      </c>
      <c r="O795" s="88" t="str">
        <f t="shared" si="166"/>
        <v/>
      </c>
      <c r="P795" s="88" t="str">
        <f t="shared" si="170"/>
        <v/>
      </c>
      <c r="Q795" s="88" t="str">
        <f t="shared" si="171"/>
        <v/>
      </c>
      <c r="R795" s="88" t="str">
        <f t="shared" si="167"/>
        <v/>
      </c>
      <c r="S795" s="88" t="str">
        <f t="shared" si="168"/>
        <v/>
      </c>
    </row>
    <row r="796" spans="1:19" ht="23.25" x14ac:dyDescent="0.5">
      <c r="A796" s="32">
        <v>793</v>
      </c>
      <c r="B796" s="132"/>
      <c r="C796" s="132"/>
      <c r="G796" s="90">
        <f t="shared" si="159"/>
        <v>0</v>
      </c>
      <c r="H796" s="88" t="str">
        <f t="shared" si="160"/>
        <v/>
      </c>
      <c r="I796" s="88" t="str">
        <f t="shared" si="161"/>
        <v/>
      </c>
      <c r="J796" s="88" t="str">
        <f t="shared" si="162"/>
        <v/>
      </c>
      <c r="K796" s="88" t="str">
        <f t="shared" si="163"/>
        <v/>
      </c>
      <c r="L796" s="88" t="str">
        <f t="shared" si="164"/>
        <v/>
      </c>
      <c r="M796" s="88" t="str">
        <f t="shared" si="165"/>
        <v/>
      </c>
      <c r="N796" s="88" t="str">
        <f t="shared" si="169"/>
        <v/>
      </c>
      <c r="O796" s="88" t="str">
        <f t="shared" si="166"/>
        <v/>
      </c>
      <c r="P796" s="88" t="str">
        <f t="shared" si="170"/>
        <v/>
      </c>
      <c r="Q796" s="88" t="str">
        <f t="shared" si="171"/>
        <v/>
      </c>
      <c r="R796" s="88" t="str">
        <f t="shared" si="167"/>
        <v/>
      </c>
      <c r="S796" s="88" t="str">
        <f t="shared" si="168"/>
        <v/>
      </c>
    </row>
    <row r="797" spans="1:19" ht="23.25" x14ac:dyDescent="0.5">
      <c r="A797" s="32">
        <v>794</v>
      </c>
      <c r="B797" s="132"/>
      <c r="C797" s="132"/>
      <c r="G797" s="90">
        <f t="shared" si="159"/>
        <v>0</v>
      </c>
      <c r="H797" s="88" t="str">
        <f t="shared" si="160"/>
        <v/>
      </c>
      <c r="I797" s="88" t="str">
        <f t="shared" si="161"/>
        <v/>
      </c>
      <c r="J797" s="88" t="str">
        <f t="shared" si="162"/>
        <v/>
      </c>
      <c r="K797" s="88" t="str">
        <f t="shared" si="163"/>
        <v/>
      </c>
      <c r="L797" s="88" t="str">
        <f t="shared" si="164"/>
        <v/>
      </c>
      <c r="M797" s="88" t="str">
        <f t="shared" si="165"/>
        <v/>
      </c>
      <c r="N797" s="88" t="str">
        <f t="shared" si="169"/>
        <v/>
      </c>
      <c r="O797" s="88" t="str">
        <f t="shared" si="166"/>
        <v/>
      </c>
      <c r="P797" s="88" t="str">
        <f t="shared" si="170"/>
        <v/>
      </c>
      <c r="Q797" s="88" t="str">
        <f t="shared" si="171"/>
        <v/>
      </c>
      <c r="R797" s="88" t="str">
        <f t="shared" si="167"/>
        <v/>
      </c>
      <c r="S797" s="88" t="str">
        <f t="shared" si="168"/>
        <v/>
      </c>
    </row>
    <row r="798" spans="1:19" ht="23.25" x14ac:dyDescent="0.5">
      <c r="A798" s="32">
        <v>795</v>
      </c>
      <c r="B798" s="132"/>
      <c r="C798" s="132"/>
      <c r="G798" s="90">
        <f t="shared" si="159"/>
        <v>0</v>
      </c>
      <c r="H798" s="88" t="str">
        <f t="shared" si="160"/>
        <v/>
      </c>
      <c r="I798" s="88" t="str">
        <f t="shared" si="161"/>
        <v/>
      </c>
      <c r="J798" s="88" t="str">
        <f t="shared" si="162"/>
        <v/>
      </c>
      <c r="K798" s="88" t="str">
        <f t="shared" si="163"/>
        <v/>
      </c>
      <c r="L798" s="88" t="str">
        <f t="shared" si="164"/>
        <v/>
      </c>
      <c r="M798" s="88" t="str">
        <f t="shared" si="165"/>
        <v/>
      </c>
      <c r="N798" s="88" t="str">
        <f t="shared" si="169"/>
        <v/>
      </c>
      <c r="O798" s="88" t="str">
        <f t="shared" si="166"/>
        <v/>
      </c>
      <c r="P798" s="88" t="str">
        <f t="shared" si="170"/>
        <v/>
      </c>
      <c r="Q798" s="88" t="str">
        <f t="shared" si="171"/>
        <v/>
      </c>
      <c r="R798" s="88" t="str">
        <f t="shared" si="167"/>
        <v/>
      </c>
      <c r="S798" s="88" t="str">
        <f t="shared" si="168"/>
        <v/>
      </c>
    </row>
    <row r="799" spans="1:19" ht="23.25" x14ac:dyDescent="0.5">
      <c r="A799" s="32">
        <v>796</v>
      </c>
      <c r="B799" s="132"/>
      <c r="C799" s="132"/>
      <c r="G799" s="90">
        <f t="shared" si="159"/>
        <v>0</v>
      </c>
      <c r="H799" s="88" t="str">
        <f t="shared" si="160"/>
        <v/>
      </c>
      <c r="I799" s="88" t="str">
        <f t="shared" si="161"/>
        <v/>
      </c>
      <c r="J799" s="88" t="str">
        <f t="shared" si="162"/>
        <v/>
      </c>
      <c r="K799" s="88" t="str">
        <f t="shared" si="163"/>
        <v/>
      </c>
      <c r="L799" s="88" t="str">
        <f t="shared" si="164"/>
        <v/>
      </c>
      <c r="M799" s="88" t="str">
        <f t="shared" si="165"/>
        <v/>
      </c>
      <c r="N799" s="88" t="str">
        <f t="shared" si="169"/>
        <v/>
      </c>
      <c r="O799" s="88" t="str">
        <f t="shared" si="166"/>
        <v/>
      </c>
      <c r="P799" s="88" t="str">
        <f t="shared" si="170"/>
        <v/>
      </c>
      <c r="Q799" s="88" t="str">
        <f t="shared" si="171"/>
        <v/>
      </c>
      <c r="R799" s="88" t="str">
        <f t="shared" si="167"/>
        <v/>
      </c>
      <c r="S799" s="88" t="str">
        <f t="shared" si="168"/>
        <v/>
      </c>
    </row>
    <row r="800" spans="1:19" ht="23.25" x14ac:dyDescent="0.5">
      <c r="A800" s="32">
        <v>797</v>
      </c>
      <c r="B800" s="132"/>
      <c r="C800" s="132"/>
      <c r="G800" s="90">
        <f t="shared" si="159"/>
        <v>0</v>
      </c>
      <c r="H800" s="88" t="str">
        <f t="shared" si="160"/>
        <v/>
      </c>
      <c r="I800" s="88" t="str">
        <f t="shared" si="161"/>
        <v/>
      </c>
      <c r="J800" s="88" t="str">
        <f t="shared" si="162"/>
        <v/>
      </c>
      <c r="K800" s="88" t="str">
        <f t="shared" si="163"/>
        <v/>
      </c>
      <c r="L800" s="88" t="str">
        <f t="shared" si="164"/>
        <v/>
      </c>
      <c r="M800" s="88" t="str">
        <f t="shared" si="165"/>
        <v/>
      </c>
      <c r="N800" s="88" t="str">
        <f t="shared" si="169"/>
        <v/>
      </c>
      <c r="O800" s="88" t="str">
        <f t="shared" si="166"/>
        <v/>
      </c>
      <c r="P800" s="88" t="str">
        <f t="shared" si="170"/>
        <v/>
      </c>
      <c r="Q800" s="88" t="str">
        <f t="shared" si="171"/>
        <v/>
      </c>
      <c r="R800" s="88" t="str">
        <f t="shared" si="167"/>
        <v/>
      </c>
      <c r="S800" s="88" t="str">
        <f t="shared" si="168"/>
        <v/>
      </c>
    </row>
    <row r="801" spans="1:19" ht="23.25" x14ac:dyDescent="0.5">
      <c r="A801" s="32">
        <v>798</v>
      </c>
      <c r="B801" s="132"/>
      <c r="C801" s="132"/>
      <c r="G801" s="90">
        <f t="shared" si="159"/>
        <v>0</v>
      </c>
      <c r="H801" s="88" t="str">
        <f t="shared" si="160"/>
        <v/>
      </c>
      <c r="I801" s="88" t="str">
        <f t="shared" si="161"/>
        <v/>
      </c>
      <c r="J801" s="88" t="str">
        <f t="shared" si="162"/>
        <v/>
      </c>
      <c r="K801" s="88" t="str">
        <f t="shared" si="163"/>
        <v/>
      </c>
      <c r="L801" s="88" t="str">
        <f t="shared" si="164"/>
        <v/>
      </c>
      <c r="M801" s="88" t="str">
        <f t="shared" si="165"/>
        <v/>
      </c>
      <c r="N801" s="88" t="str">
        <f t="shared" si="169"/>
        <v/>
      </c>
      <c r="O801" s="88" t="str">
        <f t="shared" si="166"/>
        <v/>
      </c>
      <c r="P801" s="88" t="str">
        <f t="shared" si="170"/>
        <v/>
      </c>
      <c r="Q801" s="88" t="str">
        <f t="shared" si="171"/>
        <v/>
      </c>
      <c r="R801" s="88" t="str">
        <f t="shared" si="167"/>
        <v/>
      </c>
      <c r="S801" s="88" t="str">
        <f t="shared" si="168"/>
        <v/>
      </c>
    </row>
    <row r="802" spans="1:19" ht="23.25" x14ac:dyDescent="0.5">
      <c r="A802" s="32">
        <v>799</v>
      </c>
      <c r="B802" s="132"/>
      <c r="C802" s="132"/>
      <c r="G802" s="90">
        <f t="shared" si="159"/>
        <v>0</v>
      </c>
      <c r="H802" s="88" t="str">
        <f t="shared" si="160"/>
        <v/>
      </c>
      <c r="I802" s="88" t="str">
        <f t="shared" si="161"/>
        <v/>
      </c>
      <c r="J802" s="88" t="str">
        <f t="shared" si="162"/>
        <v/>
      </c>
      <c r="K802" s="88" t="str">
        <f t="shared" si="163"/>
        <v/>
      </c>
      <c r="L802" s="88" t="str">
        <f t="shared" si="164"/>
        <v/>
      </c>
      <c r="M802" s="88" t="str">
        <f t="shared" si="165"/>
        <v/>
      </c>
      <c r="N802" s="88" t="str">
        <f t="shared" si="169"/>
        <v/>
      </c>
      <c r="O802" s="88" t="str">
        <f t="shared" si="166"/>
        <v/>
      </c>
      <c r="P802" s="88" t="str">
        <f t="shared" si="170"/>
        <v/>
      </c>
      <c r="Q802" s="88" t="str">
        <f t="shared" si="171"/>
        <v/>
      </c>
      <c r="R802" s="88" t="str">
        <f t="shared" si="167"/>
        <v/>
      </c>
      <c r="S802" s="88" t="str">
        <f t="shared" si="168"/>
        <v/>
      </c>
    </row>
    <row r="803" spans="1:19" ht="23.25" x14ac:dyDescent="0.5">
      <c r="A803" s="32">
        <v>800</v>
      </c>
      <c r="B803" s="132"/>
      <c r="C803" s="132"/>
      <c r="G803" s="90">
        <f t="shared" si="159"/>
        <v>0</v>
      </c>
      <c r="H803" s="88" t="str">
        <f t="shared" si="160"/>
        <v/>
      </c>
      <c r="I803" s="88" t="str">
        <f t="shared" si="161"/>
        <v/>
      </c>
      <c r="J803" s="88" t="str">
        <f t="shared" si="162"/>
        <v/>
      </c>
      <c r="K803" s="88" t="str">
        <f t="shared" si="163"/>
        <v/>
      </c>
      <c r="L803" s="88" t="str">
        <f t="shared" si="164"/>
        <v/>
      </c>
      <c r="M803" s="88" t="str">
        <f t="shared" si="165"/>
        <v/>
      </c>
      <c r="N803" s="88" t="str">
        <f t="shared" si="169"/>
        <v/>
      </c>
      <c r="O803" s="88" t="str">
        <f t="shared" si="166"/>
        <v/>
      </c>
      <c r="P803" s="88" t="str">
        <f t="shared" si="170"/>
        <v/>
      </c>
      <c r="Q803" s="88" t="str">
        <f t="shared" si="171"/>
        <v/>
      </c>
      <c r="R803" s="88" t="str">
        <f t="shared" si="167"/>
        <v/>
      </c>
      <c r="S803" s="88" t="str">
        <f t="shared" si="168"/>
        <v/>
      </c>
    </row>
    <row r="804" spans="1:19" ht="23.25" x14ac:dyDescent="0.5">
      <c r="A804" s="32">
        <v>801</v>
      </c>
      <c r="B804" s="132"/>
      <c r="C804" s="132"/>
      <c r="G804" s="90">
        <f t="shared" si="159"/>
        <v>0</v>
      </c>
      <c r="H804" s="88" t="str">
        <f t="shared" si="160"/>
        <v/>
      </c>
      <c r="I804" s="88" t="str">
        <f t="shared" si="161"/>
        <v/>
      </c>
      <c r="J804" s="88" t="str">
        <f t="shared" si="162"/>
        <v/>
      </c>
      <c r="K804" s="88" t="str">
        <f t="shared" si="163"/>
        <v/>
      </c>
      <c r="L804" s="88" t="str">
        <f t="shared" si="164"/>
        <v/>
      </c>
      <c r="M804" s="88" t="str">
        <f t="shared" si="165"/>
        <v/>
      </c>
      <c r="N804" s="88" t="str">
        <f t="shared" si="169"/>
        <v/>
      </c>
      <c r="O804" s="88" t="str">
        <f t="shared" si="166"/>
        <v/>
      </c>
      <c r="P804" s="88" t="str">
        <f t="shared" si="170"/>
        <v/>
      </c>
      <c r="Q804" s="88" t="str">
        <f t="shared" si="171"/>
        <v/>
      </c>
      <c r="R804" s="88" t="str">
        <f t="shared" si="167"/>
        <v/>
      </c>
      <c r="S804" s="88" t="str">
        <f t="shared" si="168"/>
        <v/>
      </c>
    </row>
    <row r="805" spans="1:19" ht="23.25" x14ac:dyDescent="0.5">
      <c r="A805" s="32">
        <v>802</v>
      </c>
      <c r="B805" s="132"/>
      <c r="C805" s="132"/>
      <c r="G805" s="90">
        <f t="shared" si="159"/>
        <v>0</v>
      </c>
      <c r="H805" s="88" t="str">
        <f t="shared" si="160"/>
        <v/>
      </c>
      <c r="I805" s="88" t="str">
        <f t="shared" si="161"/>
        <v/>
      </c>
      <c r="J805" s="88" t="str">
        <f t="shared" si="162"/>
        <v/>
      </c>
      <c r="K805" s="88" t="str">
        <f t="shared" si="163"/>
        <v/>
      </c>
      <c r="L805" s="88" t="str">
        <f t="shared" si="164"/>
        <v/>
      </c>
      <c r="M805" s="88" t="str">
        <f t="shared" si="165"/>
        <v/>
      </c>
      <c r="N805" s="88" t="str">
        <f t="shared" si="169"/>
        <v/>
      </c>
      <c r="O805" s="88" t="str">
        <f t="shared" si="166"/>
        <v/>
      </c>
      <c r="P805" s="88" t="str">
        <f t="shared" si="170"/>
        <v/>
      </c>
      <c r="Q805" s="88" t="str">
        <f t="shared" si="171"/>
        <v/>
      </c>
      <c r="R805" s="88" t="str">
        <f t="shared" si="167"/>
        <v/>
      </c>
      <c r="S805" s="88" t="str">
        <f t="shared" si="168"/>
        <v/>
      </c>
    </row>
    <row r="806" spans="1:19" ht="23.25" x14ac:dyDescent="0.5">
      <c r="A806" s="32">
        <v>803</v>
      </c>
      <c r="B806" s="132"/>
      <c r="C806" s="132"/>
      <c r="G806" s="90">
        <f t="shared" si="159"/>
        <v>0</v>
      </c>
      <c r="H806" s="88" t="str">
        <f t="shared" si="160"/>
        <v/>
      </c>
      <c r="I806" s="88" t="str">
        <f t="shared" si="161"/>
        <v/>
      </c>
      <c r="J806" s="88" t="str">
        <f t="shared" si="162"/>
        <v/>
      </c>
      <c r="K806" s="88" t="str">
        <f t="shared" si="163"/>
        <v/>
      </c>
      <c r="L806" s="88" t="str">
        <f t="shared" si="164"/>
        <v/>
      </c>
      <c r="M806" s="88" t="str">
        <f t="shared" si="165"/>
        <v/>
      </c>
      <c r="N806" s="88" t="str">
        <f t="shared" si="169"/>
        <v/>
      </c>
      <c r="O806" s="88" t="str">
        <f t="shared" si="166"/>
        <v/>
      </c>
      <c r="P806" s="88" t="str">
        <f t="shared" si="170"/>
        <v/>
      </c>
      <c r="Q806" s="88" t="str">
        <f t="shared" si="171"/>
        <v/>
      </c>
      <c r="R806" s="88" t="str">
        <f t="shared" si="167"/>
        <v/>
      </c>
      <c r="S806" s="88" t="str">
        <f t="shared" si="168"/>
        <v/>
      </c>
    </row>
    <row r="807" spans="1:19" ht="23.25" x14ac:dyDescent="0.5">
      <c r="A807" s="32">
        <v>804</v>
      </c>
      <c r="B807" s="132"/>
      <c r="C807" s="132"/>
      <c r="G807" s="90">
        <f t="shared" si="159"/>
        <v>0</v>
      </c>
      <c r="H807" s="88" t="str">
        <f t="shared" si="160"/>
        <v/>
      </c>
      <c r="I807" s="88" t="str">
        <f t="shared" si="161"/>
        <v/>
      </c>
      <c r="J807" s="88" t="str">
        <f t="shared" si="162"/>
        <v/>
      </c>
      <c r="K807" s="88" t="str">
        <f t="shared" si="163"/>
        <v/>
      </c>
      <c r="L807" s="88" t="str">
        <f t="shared" si="164"/>
        <v/>
      </c>
      <c r="M807" s="88" t="str">
        <f t="shared" si="165"/>
        <v/>
      </c>
      <c r="N807" s="88" t="str">
        <f t="shared" si="169"/>
        <v/>
      </c>
      <c r="O807" s="88" t="str">
        <f t="shared" si="166"/>
        <v/>
      </c>
      <c r="P807" s="88" t="str">
        <f t="shared" si="170"/>
        <v/>
      </c>
      <c r="Q807" s="88" t="str">
        <f t="shared" si="171"/>
        <v/>
      </c>
      <c r="R807" s="88" t="str">
        <f t="shared" si="167"/>
        <v/>
      </c>
      <c r="S807" s="88" t="str">
        <f t="shared" si="168"/>
        <v/>
      </c>
    </row>
    <row r="808" spans="1:19" ht="23.25" x14ac:dyDescent="0.5">
      <c r="A808" s="32">
        <v>805</v>
      </c>
      <c r="B808" s="132"/>
      <c r="C808" s="132"/>
      <c r="G808" s="90">
        <f t="shared" si="159"/>
        <v>0</v>
      </c>
      <c r="H808" s="88" t="str">
        <f t="shared" si="160"/>
        <v/>
      </c>
      <c r="I808" s="88" t="str">
        <f t="shared" si="161"/>
        <v/>
      </c>
      <c r="J808" s="88" t="str">
        <f t="shared" si="162"/>
        <v/>
      </c>
      <c r="K808" s="88" t="str">
        <f t="shared" si="163"/>
        <v/>
      </c>
      <c r="L808" s="88" t="str">
        <f t="shared" si="164"/>
        <v/>
      </c>
      <c r="M808" s="88" t="str">
        <f t="shared" si="165"/>
        <v/>
      </c>
      <c r="N808" s="88" t="str">
        <f t="shared" si="169"/>
        <v/>
      </c>
      <c r="O808" s="88" t="str">
        <f t="shared" si="166"/>
        <v/>
      </c>
      <c r="P808" s="88" t="str">
        <f t="shared" si="170"/>
        <v/>
      </c>
      <c r="Q808" s="88" t="str">
        <f t="shared" si="171"/>
        <v/>
      </c>
      <c r="R808" s="88" t="str">
        <f t="shared" si="167"/>
        <v/>
      </c>
      <c r="S808" s="88" t="str">
        <f t="shared" si="168"/>
        <v/>
      </c>
    </row>
    <row r="809" spans="1:19" ht="23.25" x14ac:dyDescent="0.5">
      <c r="A809" s="32">
        <v>806</v>
      </c>
      <c r="B809" s="132"/>
      <c r="C809" s="132"/>
      <c r="G809" s="90">
        <f t="shared" si="159"/>
        <v>0</v>
      </c>
      <c r="H809" s="88" t="str">
        <f t="shared" si="160"/>
        <v/>
      </c>
      <c r="I809" s="88" t="str">
        <f t="shared" si="161"/>
        <v/>
      </c>
      <c r="J809" s="88" t="str">
        <f t="shared" si="162"/>
        <v/>
      </c>
      <c r="K809" s="88" t="str">
        <f t="shared" si="163"/>
        <v/>
      </c>
      <c r="L809" s="88" t="str">
        <f t="shared" si="164"/>
        <v/>
      </c>
      <c r="M809" s="88" t="str">
        <f t="shared" si="165"/>
        <v/>
      </c>
      <c r="N809" s="88" t="str">
        <f t="shared" si="169"/>
        <v/>
      </c>
      <c r="O809" s="88" t="str">
        <f t="shared" si="166"/>
        <v/>
      </c>
      <c r="P809" s="88" t="str">
        <f t="shared" si="170"/>
        <v/>
      </c>
      <c r="Q809" s="88" t="str">
        <f t="shared" si="171"/>
        <v/>
      </c>
      <c r="R809" s="88" t="str">
        <f t="shared" si="167"/>
        <v/>
      </c>
      <c r="S809" s="88" t="str">
        <f t="shared" si="168"/>
        <v/>
      </c>
    </row>
    <row r="810" spans="1:19" ht="23.25" x14ac:dyDescent="0.5">
      <c r="A810" s="32">
        <v>807</v>
      </c>
      <c r="B810" s="132"/>
      <c r="C810" s="132"/>
      <c r="G810" s="90">
        <f t="shared" si="159"/>
        <v>0</v>
      </c>
      <c r="H810" s="88" t="str">
        <f t="shared" si="160"/>
        <v/>
      </c>
      <c r="I810" s="88" t="str">
        <f t="shared" si="161"/>
        <v/>
      </c>
      <c r="J810" s="88" t="str">
        <f t="shared" si="162"/>
        <v/>
      </c>
      <c r="K810" s="88" t="str">
        <f t="shared" si="163"/>
        <v/>
      </c>
      <c r="L810" s="88" t="str">
        <f t="shared" si="164"/>
        <v/>
      </c>
      <c r="M810" s="88" t="str">
        <f t="shared" si="165"/>
        <v/>
      </c>
      <c r="N810" s="88" t="str">
        <f t="shared" si="169"/>
        <v/>
      </c>
      <c r="O810" s="88" t="str">
        <f t="shared" si="166"/>
        <v/>
      </c>
      <c r="P810" s="88" t="str">
        <f t="shared" si="170"/>
        <v/>
      </c>
      <c r="Q810" s="88" t="str">
        <f t="shared" si="171"/>
        <v/>
      </c>
      <c r="R810" s="88" t="str">
        <f t="shared" si="167"/>
        <v/>
      </c>
      <c r="S810" s="88" t="str">
        <f t="shared" si="168"/>
        <v/>
      </c>
    </row>
    <row r="811" spans="1:19" ht="23.25" x14ac:dyDescent="0.5">
      <c r="A811" s="32">
        <v>808</v>
      </c>
      <c r="B811" s="132"/>
      <c r="C811" s="132"/>
      <c r="G811" s="90">
        <f t="shared" si="159"/>
        <v>0</v>
      </c>
      <c r="H811" s="88" t="str">
        <f t="shared" si="160"/>
        <v/>
      </c>
      <c r="I811" s="88" t="str">
        <f t="shared" si="161"/>
        <v/>
      </c>
      <c r="J811" s="88" t="str">
        <f t="shared" si="162"/>
        <v/>
      </c>
      <c r="K811" s="88" t="str">
        <f t="shared" si="163"/>
        <v/>
      </c>
      <c r="L811" s="88" t="str">
        <f t="shared" si="164"/>
        <v/>
      </c>
      <c r="M811" s="88" t="str">
        <f t="shared" si="165"/>
        <v/>
      </c>
      <c r="N811" s="88" t="str">
        <f t="shared" si="169"/>
        <v/>
      </c>
      <c r="O811" s="88" t="str">
        <f t="shared" si="166"/>
        <v/>
      </c>
      <c r="P811" s="88" t="str">
        <f t="shared" si="170"/>
        <v/>
      </c>
      <c r="Q811" s="88" t="str">
        <f t="shared" si="171"/>
        <v/>
      </c>
      <c r="R811" s="88" t="str">
        <f t="shared" si="167"/>
        <v/>
      </c>
      <c r="S811" s="88" t="str">
        <f t="shared" si="168"/>
        <v/>
      </c>
    </row>
    <row r="812" spans="1:19" ht="23.25" x14ac:dyDescent="0.5">
      <c r="A812" s="32">
        <v>809</v>
      </c>
      <c r="B812" s="132"/>
      <c r="C812" s="132"/>
      <c r="G812" s="90">
        <f t="shared" si="159"/>
        <v>0</v>
      </c>
      <c r="H812" s="88" t="str">
        <f t="shared" si="160"/>
        <v/>
      </c>
      <c r="I812" s="88" t="str">
        <f t="shared" si="161"/>
        <v/>
      </c>
      <c r="J812" s="88" t="str">
        <f t="shared" si="162"/>
        <v/>
      </c>
      <c r="K812" s="88" t="str">
        <f t="shared" si="163"/>
        <v/>
      </c>
      <c r="L812" s="88" t="str">
        <f t="shared" si="164"/>
        <v/>
      </c>
      <c r="M812" s="88" t="str">
        <f t="shared" si="165"/>
        <v/>
      </c>
      <c r="N812" s="88" t="str">
        <f t="shared" si="169"/>
        <v/>
      </c>
      <c r="O812" s="88" t="str">
        <f t="shared" si="166"/>
        <v/>
      </c>
      <c r="P812" s="88" t="str">
        <f t="shared" si="170"/>
        <v/>
      </c>
      <c r="Q812" s="88" t="str">
        <f t="shared" si="171"/>
        <v/>
      </c>
      <c r="R812" s="88" t="str">
        <f t="shared" si="167"/>
        <v/>
      </c>
      <c r="S812" s="88" t="str">
        <f t="shared" si="168"/>
        <v/>
      </c>
    </row>
    <row r="813" spans="1:19" ht="23.25" x14ac:dyDescent="0.5">
      <c r="A813" s="32">
        <v>810</v>
      </c>
      <c r="B813" s="132"/>
      <c r="C813" s="132"/>
      <c r="G813" s="90">
        <f t="shared" si="159"/>
        <v>0</v>
      </c>
      <c r="H813" s="88" t="str">
        <f t="shared" si="160"/>
        <v/>
      </c>
      <c r="I813" s="88" t="str">
        <f t="shared" si="161"/>
        <v/>
      </c>
      <c r="J813" s="88" t="str">
        <f t="shared" si="162"/>
        <v/>
      </c>
      <c r="K813" s="88" t="str">
        <f t="shared" si="163"/>
        <v/>
      </c>
      <c r="L813" s="88" t="str">
        <f t="shared" si="164"/>
        <v/>
      </c>
      <c r="M813" s="88" t="str">
        <f t="shared" si="165"/>
        <v/>
      </c>
      <c r="N813" s="88" t="str">
        <f t="shared" si="169"/>
        <v/>
      </c>
      <c r="O813" s="88" t="str">
        <f t="shared" si="166"/>
        <v/>
      </c>
      <c r="P813" s="88" t="str">
        <f t="shared" si="170"/>
        <v/>
      </c>
      <c r="Q813" s="88" t="str">
        <f t="shared" si="171"/>
        <v/>
      </c>
      <c r="R813" s="88" t="str">
        <f t="shared" si="167"/>
        <v/>
      </c>
      <c r="S813" s="88" t="str">
        <f t="shared" si="168"/>
        <v/>
      </c>
    </row>
    <row r="814" spans="1:19" ht="23.25" x14ac:dyDescent="0.5">
      <c r="A814" s="32">
        <v>811</v>
      </c>
      <c r="B814" s="132"/>
      <c r="C814" s="132"/>
      <c r="G814" s="90">
        <f t="shared" si="159"/>
        <v>0</v>
      </c>
      <c r="H814" s="88" t="str">
        <f t="shared" si="160"/>
        <v/>
      </c>
      <c r="I814" s="88" t="str">
        <f t="shared" si="161"/>
        <v/>
      </c>
      <c r="J814" s="88" t="str">
        <f t="shared" si="162"/>
        <v/>
      </c>
      <c r="K814" s="88" t="str">
        <f t="shared" si="163"/>
        <v/>
      </c>
      <c r="L814" s="88" t="str">
        <f t="shared" si="164"/>
        <v/>
      </c>
      <c r="M814" s="88" t="str">
        <f t="shared" si="165"/>
        <v/>
      </c>
      <c r="N814" s="88" t="str">
        <f t="shared" si="169"/>
        <v/>
      </c>
      <c r="O814" s="88" t="str">
        <f t="shared" si="166"/>
        <v/>
      </c>
      <c r="P814" s="88" t="str">
        <f t="shared" si="170"/>
        <v/>
      </c>
      <c r="Q814" s="88" t="str">
        <f t="shared" si="171"/>
        <v/>
      </c>
      <c r="R814" s="88" t="str">
        <f t="shared" si="167"/>
        <v/>
      </c>
      <c r="S814" s="88" t="str">
        <f t="shared" si="168"/>
        <v/>
      </c>
    </row>
    <row r="815" spans="1:19" ht="23.25" x14ac:dyDescent="0.5">
      <c r="A815" s="32">
        <v>812</v>
      </c>
      <c r="B815" s="132"/>
      <c r="C815" s="132"/>
      <c r="G815" s="90">
        <f t="shared" si="159"/>
        <v>0</v>
      </c>
      <c r="H815" s="88" t="str">
        <f t="shared" si="160"/>
        <v/>
      </c>
      <c r="I815" s="88" t="str">
        <f t="shared" si="161"/>
        <v/>
      </c>
      <c r="J815" s="88" t="str">
        <f t="shared" si="162"/>
        <v/>
      </c>
      <c r="K815" s="88" t="str">
        <f t="shared" si="163"/>
        <v/>
      </c>
      <c r="L815" s="88" t="str">
        <f t="shared" si="164"/>
        <v/>
      </c>
      <c r="M815" s="88" t="str">
        <f t="shared" si="165"/>
        <v/>
      </c>
      <c r="N815" s="88" t="str">
        <f t="shared" si="169"/>
        <v/>
      </c>
      <c r="O815" s="88" t="str">
        <f t="shared" si="166"/>
        <v/>
      </c>
      <c r="P815" s="88" t="str">
        <f t="shared" si="170"/>
        <v/>
      </c>
      <c r="Q815" s="88" t="str">
        <f t="shared" si="171"/>
        <v/>
      </c>
      <c r="R815" s="88" t="str">
        <f t="shared" si="167"/>
        <v/>
      </c>
      <c r="S815" s="88" t="str">
        <f t="shared" si="168"/>
        <v/>
      </c>
    </row>
    <row r="816" spans="1:19" ht="23.25" x14ac:dyDescent="0.5">
      <c r="A816" s="32">
        <v>813</v>
      </c>
      <c r="B816" s="132"/>
      <c r="C816" s="132"/>
      <c r="G816" s="90">
        <f t="shared" si="159"/>
        <v>0</v>
      </c>
      <c r="H816" s="88" t="str">
        <f t="shared" si="160"/>
        <v/>
      </c>
      <c r="I816" s="88" t="str">
        <f t="shared" si="161"/>
        <v/>
      </c>
      <c r="J816" s="88" t="str">
        <f t="shared" si="162"/>
        <v/>
      </c>
      <c r="K816" s="88" t="str">
        <f t="shared" si="163"/>
        <v/>
      </c>
      <c r="L816" s="88" t="str">
        <f t="shared" si="164"/>
        <v/>
      </c>
      <c r="M816" s="88" t="str">
        <f t="shared" si="165"/>
        <v/>
      </c>
      <c r="N816" s="88" t="str">
        <f t="shared" si="169"/>
        <v/>
      </c>
      <c r="O816" s="88" t="str">
        <f t="shared" si="166"/>
        <v/>
      </c>
      <c r="P816" s="88" t="str">
        <f t="shared" si="170"/>
        <v/>
      </c>
      <c r="Q816" s="88" t="str">
        <f t="shared" si="171"/>
        <v/>
      </c>
      <c r="R816" s="88" t="str">
        <f t="shared" si="167"/>
        <v/>
      </c>
      <c r="S816" s="88" t="str">
        <f t="shared" si="168"/>
        <v/>
      </c>
    </row>
    <row r="817" spans="1:19" ht="23.25" x14ac:dyDescent="0.5">
      <c r="A817" s="32">
        <v>814</v>
      </c>
      <c r="B817" s="132"/>
      <c r="C817" s="132"/>
      <c r="G817" s="90">
        <f t="shared" si="159"/>
        <v>0</v>
      </c>
      <c r="H817" s="88" t="str">
        <f t="shared" si="160"/>
        <v/>
      </c>
      <c r="I817" s="88" t="str">
        <f t="shared" si="161"/>
        <v/>
      </c>
      <c r="J817" s="88" t="str">
        <f t="shared" si="162"/>
        <v/>
      </c>
      <c r="K817" s="88" t="str">
        <f t="shared" si="163"/>
        <v/>
      </c>
      <c r="L817" s="88" t="str">
        <f t="shared" si="164"/>
        <v/>
      </c>
      <c r="M817" s="88" t="str">
        <f t="shared" si="165"/>
        <v/>
      </c>
      <c r="N817" s="88" t="str">
        <f t="shared" si="169"/>
        <v/>
      </c>
      <c r="O817" s="88" t="str">
        <f t="shared" si="166"/>
        <v/>
      </c>
      <c r="P817" s="88" t="str">
        <f t="shared" si="170"/>
        <v/>
      </c>
      <c r="Q817" s="88" t="str">
        <f t="shared" si="171"/>
        <v/>
      </c>
      <c r="R817" s="88" t="str">
        <f t="shared" si="167"/>
        <v/>
      </c>
      <c r="S817" s="88" t="str">
        <f t="shared" si="168"/>
        <v/>
      </c>
    </row>
    <row r="818" spans="1:19" ht="23.25" x14ac:dyDescent="0.5">
      <c r="A818" s="32">
        <v>815</v>
      </c>
      <c r="B818" s="132"/>
      <c r="C818" s="132"/>
      <c r="G818" s="90">
        <f t="shared" si="159"/>
        <v>0</v>
      </c>
      <c r="H818" s="88" t="str">
        <f t="shared" si="160"/>
        <v/>
      </c>
      <c r="I818" s="88" t="str">
        <f t="shared" si="161"/>
        <v/>
      </c>
      <c r="J818" s="88" t="str">
        <f t="shared" si="162"/>
        <v/>
      </c>
      <c r="K818" s="88" t="str">
        <f t="shared" si="163"/>
        <v/>
      </c>
      <c r="L818" s="88" t="str">
        <f t="shared" si="164"/>
        <v/>
      </c>
      <c r="M818" s="88" t="str">
        <f t="shared" si="165"/>
        <v/>
      </c>
      <c r="N818" s="88" t="str">
        <f t="shared" si="169"/>
        <v/>
      </c>
      <c r="O818" s="88" t="str">
        <f t="shared" si="166"/>
        <v/>
      </c>
      <c r="P818" s="88" t="str">
        <f t="shared" si="170"/>
        <v/>
      </c>
      <c r="Q818" s="88" t="str">
        <f t="shared" si="171"/>
        <v/>
      </c>
      <c r="R818" s="88" t="str">
        <f t="shared" si="167"/>
        <v/>
      </c>
      <c r="S818" s="88" t="str">
        <f t="shared" si="168"/>
        <v/>
      </c>
    </row>
    <row r="819" spans="1:19" ht="23.25" x14ac:dyDescent="0.5">
      <c r="A819" s="32">
        <v>816</v>
      </c>
      <c r="B819" s="132"/>
      <c r="C819" s="132"/>
      <c r="G819" s="90">
        <f t="shared" si="159"/>
        <v>0</v>
      </c>
      <c r="H819" s="88" t="str">
        <f t="shared" si="160"/>
        <v/>
      </c>
      <c r="I819" s="88" t="str">
        <f t="shared" si="161"/>
        <v/>
      </c>
      <c r="J819" s="88" t="str">
        <f t="shared" si="162"/>
        <v/>
      </c>
      <c r="K819" s="88" t="str">
        <f t="shared" si="163"/>
        <v/>
      </c>
      <c r="L819" s="88" t="str">
        <f t="shared" si="164"/>
        <v/>
      </c>
      <c r="M819" s="88" t="str">
        <f t="shared" si="165"/>
        <v/>
      </c>
      <c r="N819" s="88" t="str">
        <f t="shared" si="169"/>
        <v/>
      </c>
      <c r="O819" s="88" t="str">
        <f t="shared" si="166"/>
        <v/>
      </c>
      <c r="P819" s="88" t="str">
        <f t="shared" si="170"/>
        <v/>
      </c>
      <c r="Q819" s="88" t="str">
        <f t="shared" si="171"/>
        <v/>
      </c>
      <c r="R819" s="88" t="str">
        <f t="shared" si="167"/>
        <v/>
      </c>
      <c r="S819" s="88" t="str">
        <f t="shared" si="168"/>
        <v/>
      </c>
    </row>
    <row r="820" spans="1:19" ht="23.25" x14ac:dyDescent="0.5">
      <c r="A820" s="32">
        <v>817</v>
      </c>
      <c r="B820" s="132"/>
      <c r="C820" s="132"/>
      <c r="G820" s="90">
        <f t="shared" si="159"/>
        <v>0</v>
      </c>
      <c r="H820" s="88" t="str">
        <f t="shared" si="160"/>
        <v/>
      </c>
      <c r="I820" s="88" t="str">
        <f t="shared" si="161"/>
        <v/>
      </c>
      <c r="J820" s="88" t="str">
        <f t="shared" si="162"/>
        <v/>
      </c>
      <c r="K820" s="88" t="str">
        <f t="shared" si="163"/>
        <v/>
      </c>
      <c r="L820" s="88" t="str">
        <f t="shared" si="164"/>
        <v/>
      </c>
      <c r="M820" s="88" t="str">
        <f t="shared" si="165"/>
        <v/>
      </c>
      <c r="N820" s="88" t="str">
        <f t="shared" si="169"/>
        <v/>
      </c>
      <c r="O820" s="88" t="str">
        <f t="shared" si="166"/>
        <v/>
      </c>
      <c r="P820" s="88" t="str">
        <f t="shared" si="170"/>
        <v/>
      </c>
      <c r="Q820" s="88" t="str">
        <f t="shared" si="171"/>
        <v/>
      </c>
      <c r="R820" s="88" t="str">
        <f t="shared" si="167"/>
        <v/>
      </c>
      <c r="S820" s="88" t="str">
        <f t="shared" si="168"/>
        <v/>
      </c>
    </row>
    <row r="821" spans="1:19" ht="23.25" x14ac:dyDescent="0.5">
      <c r="A821" s="32">
        <v>818</v>
      </c>
      <c r="B821" s="132"/>
      <c r="C821" s="132"/>
      <c r="G821" s="90">
        <f t="shared" si="159"/>
        <v>0</v>
      </c>
      <c r="H821" s="88" t="str">
        <f t="shared" si="160"/>
        <v/>
      </c>
      <c r="I821" s="88" t="str">
        <f t="shared" si="161"/>
        <v/>
      </c>
      <c r="J821" s="88" t="str">
        <f t="shared" si="162"/>
        <v/>
      </c>
      <c r="K821" s="88" t="str">
        <f t="shared" si="163"/>
        <v/>
      </c>
      <c r="L821" s="88" t="str">
        <f t="shared" si="164"/>
        <v/>
      </c>
      <c r="M821" s="88" t="str">
        <f t="shared" si="165"/>
        <v/>
      </c>
      <c r="N821" s="88" t="str">
        <f t="shared" si="169"/>
        <v/>
      </c>
      <c r="O821" s="88" t="str">
        <f t="shared" si="166"/>
        <v/>
      </c>
      <c r="P821" s="88" t="str">
        <f t="shared" si="170"/>
        <v/>
      </c>
      <c r="Q821" s="88" t="str">
        <f t="shared" si="171"/>
        <v/>
      </c>
      <c r="R821" s="88" t="str">
        <f t="shared" si="167"/>
        <v/>
      </c>
      <c r="S821" s="88" t="str">
        <f t="shared" si="168"/>
        <v/>
      </c>
    </row>
    <row r="822" spans="1:19" ht="23.25" x14ac:dyDescent="0.5">
      <c r="A822" s="32">
        <v>819</v>
      </c>
      <c r="B822" s="132"/>
      <c r="C822" s="132"/>
      <c r="G822" s="90">
        <f t="shared" si="159"/>
        <v>0</v>
      </c>
      <c r="H822" s="88" t="str">
        <f t="shared" si="160"/>
        <v/>
      </c>
      <c r="I822" s="88" t="str">
        <f t="shared" si="161"/>
        <v/>
      </c>
      <c r="J822" s="88" t="str">
        <f t="shared" si="162"/>
        <v/>
      </c>
      <c r="K822" s="88" t="str">
        <f t="shared" si="163"/>
        <v/>
      </c>
      <c r="L822" s="88" t="str">
        <f t="shared" si="164"/>
        <v/>
      </c>
      <c r="M822" s="88" t="str">
        <f t="shared" si="165"/>
        <v/>
      </c>
      <c r="N822" s="88" t="str">
        <f t="shared" si="169"/>
        <v/>
      </c>
      <c r="O822" s="88" t="str">
        <f t="shared" si="166"/>
        <v/>
      </c>
      <c r="P822" s="88" t="str">
        <f t="shared" si="170"/>
        <v/>
      </c>
      <c r="Q822" s="88" t="str">
        <f t="shared" si="171"/>
        <v/>
      </c>
      <c r="R822" s="88" t="str">
        <f t="shared" si="167"/>
        <v/>
      </c>
      <c r="S822" s="88" t="str">
        <f t="shared" si="168"/>
        <v/>
      </c>
    </row>
    <row r="823" spans="1:19" ht="23.25" x14ac:dyDescent="0.5">
      <c r="A823" s="32">
        <v>820</v>
      </c>
      <c r="B823" s="132"/>
      <c r="C823" s="132"/>
      <c r="G823" s="90">
        <f t="shared" si="159"/>
        <v>0</v>
      </c>
      <c r="H823" s="88" t="str">
        <f t="shared" si="160"/>
        <v/>
      </c>
      <c r="I823" s="88" t="str">
        <f t="shared" si="161"/>
        <v/>
      </c>
      <c r="J823" s="88" t="str">
        <f t="shared" si="162"/>
        <v/>
      </c>
      <c r="K823" s="88" t="str">
        <f t="shared" si="163"/>
        <v/>
      </c>
      <c r="L823" s="88" t="str">
        <f t="shared" si="164"/>
        <v/>
      </c>
      <c r="M823" s="88" t="str">
        <f t="shared" si="165"/>
        <v/>
      </c>
      <c r="N823" s="88" t="str">
        <f t="shared" si="169"/>
        <v/>
      </c>
      <c r="O823" s="88" t="str">
        <f t="shared" si="166"/>
        <v/>
      </c>
      <c r="P823" s="88" t="str">
        <f t="shared" si="170"/>
        <v/>
      </c>
      <c r="Q823" s="88" t="str">
        <f t="shared" si="171"/>
        <v/>
      </c>
      <c r="R823" s="88" t="str">
        <f t="shared" si="167"/>
        <v/>
      </c>
      <c r="S823" s="88" t="str">
        <f t="shared" si="168"/>
        <v/>
      </c>
    </row>
    <row r="824" spans="1:19" ht="23.25" x14ac:dyDescent="0.5">
      <c r="A824" s="32">
        <v>821</v>
      </c>
      <c r="B824" s="132"/>
      <c r="C824" s="132"/>
      <c r="G824" s="90">
        <f t="shared" si="159"/>
        <v>0</v>
      </c>
      <c r="H824" s="88" t="str">
        <f t="shared" si="160"/>
        <v/>
      </c>
      <c r="I824" s="88" t="str">
        <f t="shared" si="161"/>
        <v/>
      </c>
      <c r="J824" s="88" t="str">
        <f t="shared" si="162"/>
        <v/>
      </c>
      <c r="K824" s="88" t="str">
        <f t="shared" si="163"/>
        <v/>
      </c>
      <c r="L824" s="88" t="str">
        <f t="shared" si="164"/>
        <v/>
      </c>
      <c r="M824" s="88" t="str">
        <f t="shared" si="165"/>
        <v/>
      </c>
      <c r="N824" s="88" t="str">
        <f t="shared" si="169"/>
        <v/>
      </c>
      <c r="O824" s="88" t="str">
        <f t="shared" si="166"/>
        <v/>
      </c>
      <c r="P824" s="88" t="str">
        <f t="shared" si="170"/>
        <v/>
      </c>
      <c r="Q824" s="88" t="str">
        <f t="shared" si="171"/>
        <v/>
      </c>
      <c r="R824" s="88" t="str">
        <f t="shared" si="167"/>
        <v/>
      </c>
      <c r="S824" s="88" t="str">
        <f t="shared" si="168"/>
        <v/>
      </c>
    </row>
    <row r="825" spans="1:19" ht="23.25" x14ac:dyDescent="0.5">
      <c r="A825" s="32">
        <v>822</v>
      </c>
      <c r="B825" s="132"/>
      <c r="C825" s="132"/>
      <c r="G825" s="90">
        <f t="shared" si="159"/>
        <v>0</v>
      </c>
      <c r="H825" s="88" t="str">
        <f t="shared" si="160"/>
        <v/>
      </c>
      <c r="I825" s="88" t="str">
        <f t="shared" si="161"/>
        <v/>
      </c>
      <c r="J825" s="88" t="str">
        <f t="shared" si="162"/>
        <v/>
      </c>
      <c r="K825" s="88" t="str">
        <f t="shared" si="163"/>
        <v/>
      </c>
      <c r="L825" s="88" t="str">
        <f t="shared" si="164"/>
        <v/>
      </c>
      <c r="M825" s="88" t="str">
        <f t="shared" si="165"/>
        <v/>
      </c>
      <c r="N825" s="88" t="str">
        <f t="shared" si="169"/>
        <v/>
      </c>
      <c r="O825" s="88" t="str">
        <f t="shared" si="166"/>
        <v/>
      </c>
      <c r="P825" s="88" t="str">
        <f t="shared" si="170"/>
        <v/>
      </c>
      <c r="Q825" s="88" t="str">
        <f t="shared" si="171"/>
        <v/>
      </c>
      <c r="R825" s="88" t="str">
        <f t="shared" si="167"/>
        <v/>
      </c>
      <c r="S825" s="88" t="str">
        <f t="shared" si="168"/>
        <v/>
      </c>
    </row>
    <row r="826" spans="1:19" ht="23.25" x14ac:dyDescent="0.5">
      <c r="A826" s="32">
        <v>823</v>
      </c>
      <c r="B826" s="132"/>
      <c r="C826" s="132"/>
      <c r="G826" s="90">
        <f t="shared" si="159"/>
        <v>0</v>
      </c>
      <c r="H826" s="88" t="str">
        <f t="shared" si="160"/>
        <v/>
      </c>
      <c r="I826" s="88" t="str">
        <f t="shared" si="161"/>
        <v/>
      </c>
      <c r="J826" s="88" t="str">
        <f t="shared" si="162"/>
        <v/>
      </c>
      <c r="K826" s="88" t="str">
        <f t="shared" si="163"/>
        <v/>
      </c>
      <c r="L826" s="88" t="str">
        <f t="shared" si="164"/>
        <v/>
      </c>
      <c r="M826" s="88" t="str">
        <f t="shared" si="165"/>
        <v/>
      </c>
      <c r="N826" s="88" t="str">
        <f t="shared" si="169"/>
        <v/>
      </c>
      <c r="O826" s="88" t="str">
        <f t="shared" si="166"/>
        <v/>
      </c>
      <c r="P826" s="88" t="str">
        <f t="shared" si="170"/>
        <v/>
      </c>
      <c r="Q826" s="88" t="str">
        <f t="shared" si="171"/>
        <v/>
      </c>
      <c r="R826" s="88" t="str">
        <f t="shared" si="167"/>
        <v/>
      </c>
      <c r="S826" s="88" t="str">
        <f t="shared" si="168"/>
        <v/>
      </c>
    </row>
    <row r="827" spans="1:19" ht="23.25" x14ac:dyDescent="0.5">
      <c r="A827" s="32">
        <v>824</v>
      </c>
      <c r="B827" s="132"/>
      <c r="C827" s="132"/>
      <c r="G827" s="90">
        <f t="shared" si="159"/>
        <v>0</v>
      </c>
      <c r="H827" s="88" t="str">
        <f t="shared" si="160"/>
        <v/>
      </c>
      <c r="I827" s="88" t="str">
        <f t="shared" si="161"/>
        <v/>
      </c>
      <c r="J827" s="88" t="str">
        <f t="shared" si="162"/>
        <v/>
      </c>
      <c r="K827" s="88" t="str">
        <f t="shared" si="163"/>
        <v/>
      </c>
      <c r="L827" s="88" t="str">
        <f t="shared" si="164"/>
        <v/>
      </c>
      <c r="M827" s="88" t="str">
        <f t="shared" si="165"/>
        <v/>
      </c>
      <c r="N827" s="88" t="str">
        <f t="shared" si="169"/>
        <v/>
      </c>
      <c r="O827" s="88" t="str">
        <f t="shared" si="166"/>
        <v/>
      </c>
      <c r="P827" s="88" t="str">
        <f t="shared" si="170"/>
        <v/>
      </c>
      <c r="Q827" s="88" t="str">
        <f t="shared" si="171"/>
        <v/>
      </c>
      <c r="R827" s="88" t="str">
        <f t="shared" si="167"/>
        <v/>
      </c>
      <c r="S827" s="88" t="str">
        <f t="shared" si="168"/>
        <v/>
      </c>
    </row>
    <row r="828" spans="1:19" ht="23.25" x14ac:dyDescent="0.5">
      <c r="A828" s="32">
        <v>825</v>
      </c>
      <c r="B828" s="132"/>
      <c r="C828" s="132"/>
      <c r="G828" s="90">
        <f t="shared" si="159"/>
        <v>0</v>
      </c>
      <c r="H828" s="88" t="str">
        <f t="shared" si="160"/>
        <v/>
      </c>
      <c r="I828" s="88" t="str">
        <f t="shared" si="161"/>
        <v/>
      </c>
      <c r="J828" s="88" t="str">
        <f t="shared" si="162"/>
        <v/>
      </c>
      <c r="K828" s="88" t="str">
        <f t="shared" si="163"/>
        <v/>
      </c>
      <c r="L828" s="88" t="str">
        <f t="shared" si="164"/>
        <v/>
      </c>
      <c r="M828" s="88" t="str">
        <f t="shared" si="165"/>
        <v/>
      </c>
      <c r="N828" s="88" t="str">
        <f t="shared" si="169"/>
        <v/>
      </c>
      <c r="O828" s="88" t="str">
        <f t="shared" si="166"/>
        <v/>
      </c>
      <c r="P828" s="88" t="str">
        <f t="shared" si="170"/>
        <v/>
      </c>
      <c r="Q828" s="88" t="str">
        <f t="shared" si="171"/>
        <v/>
      </c>
      <c r="R828" s="88" t="str">
        <f t="shared" si="167"/>
        <v/>
      </c>
      <c r="S828" s="88" t="str">
        <f t="shared" si="168"/>
        <v/>
      </c>
    </row>
    <row r="829" spans="1:19" ht="23.25" x14ac:dyDescent="0.5">
      <c r="A829" s="32">
        <v>826</v>
      </c>
      <c r="B829" s="132"/>
      <c r="C829" s="132"/>
      <c r="G829" s="90">
        <f t="shared" si="159"/>
        <v>0</v>
      </c>
      <c r="H829" s="88" t="str">
        <f t="shared" si="160"/>
        <v/>
      </c>
      <c r="I829" s="88" t="str">
        <f t="shared" si="161"/>
        <v/>
      </c>
      <c r="J829" s="88" t="str">
        <f t="shared" si="162"/>
        <v/>
      </c>
      <c r="K829" s="88" t="str">
        <f t="shared" si="163"/>
        <v/>
      </c>
      <c r="L829" s="88" t="str">
        <f t="shared" si="164"/>
        <v/>
      </c>
      <c r="M829" s="88" t="str">
        <f t="shared" si="165"/>
        <v/>
      </c>
      <c r="N829" s="88" t="str">
        <f t="shared" si="169"/>
        <v/>
      </c>
      <c r="O829" s="88" t="str">
        <f t="shared" si="166"/>
        <v/>
      </c>
      <c r="P829" s="88" t="str">
        <f t="shared" si="170"/>
        <v/>
      </c>
      <c r="Q829" s="88" t="str">
        <f t="shared" si="171"/>
        <v/>
      </c>
      <c r="R829" s="88" t="str">
        <f t="shared" si="167"/>
        <v/>
      </c>
      <c r="S829" s="88" t="str">
        <f t="shared" si="168"/>
        <v/>
      </c>
    </row>
    <row r="830" spans="1:19" ht="23.25" x14ac:dyDescent="0.5">
      <c r="A830" s="32">
        <v>827</v>
      </c>
      <c r="B830" s="132"/>
      <c r="C830" s="132"/>
      <c r="G830" s="90">
        <f t="shared" si="159"/>
        <v>0</v>
      </c>
      <c r="H830" s="88" t="str">
        <f t="shared" si="160"/>
        <v/>
      </c>
      <c r="I830" s="88" t="str">
        <f t="shared" si="161"/>
        <v/>
      </c>
      <c r="J830" s="88" t="str">
        <f t="shared" si="162"/>
        <v/>
      </c>
      <c r="K830" s="88" t="str">
        <f t="shared" si="163"/>
        <v/>
      </c>
      <c r="L830" s="88" t="str">
        <f t="shared" si="164"/>
        <v/>
      </c>
      <c r="M830" s="88" t="str">
        <f t="shared" si="165"/>
        <v/>
      </c>
      <c r="N830" s="88" t="str">
        <f t="shared" si="169"/>
        <v/>
      </c>
      <c r="O830" s="88" t="str">
        <f t="shared" si="166"/>
        <v/>
      </c>
      <c r="P830" s="88" t="str">
        <f t="shared" si="170"/>
        <v/>
      </c>
      <c r="Q830" s="88" t="str">
        <f t="shared" si="171"/>
        <v/>
      </c>
      <c r="R830" s="88" t="str">
        <f t="shared" si="167"/>
        <v/>
      </c>
      <c r="S830" s="88" t="str">
        <f t="shared" si="168"/>
        <v/>
      </c>
    </row>
    <row r="831" spans="1:19" ht="23.25" x14ac:dyDescent="0.5">
      <c r="A831" s="32">
        <v>828</v>
      </c>
      <c r="B831" s="132"/>
      <c r="C831" s="132"/>
      <c r="G831" s="90">
        <f t="shared" si="159"/>
        <v>0</v>
      </c>
      <c r="H831" s="88" t="str">
        <f t="shared" si="160"/>
        <v/>
      </c>
      <c r="I831" s="88" t="str">
        <f t="shared" si="161"/>
        <v/>
      </c>
      <c r="J831" s="88" t="str">
        <f t="shared" si="162"/>
        <v/>
      </c>
      <c r="K831" s="88" t="str">
        <f t="shared" si="163"/>
        <v/>
      </c>
      <c r="L831" s="88" t="str">
        <f t="shared" si="164"/>
        <v/>
      </c>
      <c r="M831" s="88" t="str">
        <f t="shared" si="165"/>
        <v/>
      </c>
      <c r="N831" s="88" t="str">
        <f t="shared" si="169"/>
        <v/>
      </c>
      <c r="O831" s="88" t="str">
        <f t="shared" si="166"/>
        <v/>
      </c>
      <c r="P831" s="88" t="str">
        <f t="shared" si="170"/>
        <v/>
      </c>
      <c r="Q831" s="88" t="str">
        <f t="shared" si="171"/>
        <v/>
      </c>
      <c r="R831" s="88" t="str">
        <f t="shared" si="167"/>
        <v/>
      </c>
      <c r="S831" s="88" t="str">
        <f t="shared" si="168"/>
        <v/>
      </c>
    </row>
    <row r="832" spans="1:19" ht="23.25" x14ac:dyDescent="0.5">
      <c r="A832" s="32">
        <v>829</v>
      </c>
      <c r="B832" s="132"/>
      <c r="C832" s="132"/>
      <c r="G832" s="90">
        <f t="shared" si="159"/>
        <v>0</v>
      </c>
      <c r="H832" s="88" t="str">
        <f t="shared" si="160"/>
        <v/>
      </c>
      <c r="I832" s="88" t="str">
        <f t="shared" si="161"/>
        <v/>
      </c>
      <c r="J832" s="88" t="str">
        <f t="shared" si="162"/>
        <v/>
      </c>
      <c r="K832" s="88" t="str">
        <f t="shared" si="163"/>
        <v/>
      </c>
      <c r="L832" s="88" t="str">
        <f t="shared" si="164"/>
        <v/>
      </c>
      <c r="M832" s="88" t="str">
        <f t="shared" si="165"/>
        <v/>
      </c>
      <c r="N832" s="88" t="str">
        <f t="shared" si="169"/>
        <v/>
      </c>
      <c r="O832" s="88" t="str">
        <f t="shared" si="166"/>
        <v/>
      </c>
      <c r="P832" s="88" t="str">
        <f t="shared" si="170"/>
        <v/>
      </c>
      <c r="Q832" s="88" t="str">
        <f t="shared" si="171"/>
        <v/>
      </c>
      <c r="R832" s="88" t="str">
        <f t="shared" si="167"/>
        <v/>
      </c>
      <c r="S832" s="88" t="str">
        <f t="shared" si="168"/>
        <v/>
      </c>
    </row>
    <row r="833" spans="1:19" ht="23.25" x14ac:dyDescent="0.5">
      <c r="A833" s="32">
        <v>830</v>
      </c>
      <c r="B833" s="132"/>
      <c r="C833" s="132"/>
      <c r="G833" s="90">
        <f t="shared" si="159"/>
        <v>0</v>
      </c>
      <c r="H833" s="88" t="str">
        <f t="shared" si="160"/>
        <v/>
      </c>
      <c r="I833" s="88" t="str">
        <f t="shared" si="161"/>
        <v/>
      </c>
      <c r="J833" s="88" t="str">
        <f t="shared" si="162"/>
        <v/>
      </c>
      <c r="K833" s="88" t="str">
        <f t="shared" si="163"/>
        <v/>
      </c>
      <c r="L833" s="88" t="str">
        <f t="shared" si="164"/>
        <v/>
      </c>
      <c r="M833" s="88" t="str">
        <f t="shared" si="165"/>
        <v/>
      </c>
      <c r="N833" s="88" t="str">
        <f t="shared" si="169"/>
        <v/>
      </c>
      <c r="O833" s="88" t="str">
        <f t="shared" si="166"/>
        <v/>
      </c>
      <c r="P833" s="88" t="str">
        <f t="shared" si="170"/>
        <v/>
      </c>
      <c r="Q833" s="88" t="str">
        <f t="shared" si="171"/>
        <v/>
      </c>
      <c r="R833" s="88" t="str">
        <f t="shared" si="167"/>
        <v/>
      </c>
      <c r="S833" s="88" t="str">
        <f t="shared" si="168"/>
        <v/>
      </c>
    </row>
    <row r="834" spans="1:19" ht="23.25" x14ac:dyDescent="0.5">
      <c r="A834" s="32">
        <v>831</v>
      </c>
      <c r="B834" s="132"/>
      <c r="C834" s="132"/>
      <c r="G834" s="90">
        <f t="shared" si="159"/>
        <v>0</v>
      </c>
      <c r="H834" s="88" t="str">
        <f t="shared" si="160"/>
        <v/>
      </c>
      <c r="I834" s="88" t="str">
        <f t="shared" si="161"/>
        <v/>
      </c>
      <c r="J834" s="88" t="str">
        <f t="shared" si="162"/>
        <v/>
      </c>
      <c r="K834" s="88" t="str">
        <f t="shared" si="163"/>
        <v/>
      </c>
      <c r="L834" s="88" t="str">
        <f t="shared" si="164"/>
        <v/>
      </c>
      <c r="M834" s="88" t="str">
        <f t="shared" si="165"/>
        <v/>
      </c>
      <c r="N834" s="88" t="str">
        <f t="shared" si="169"/>
        <v/>
      </c>
      <c r="O834" s="88" t="str">
        <f t="shared" si="166"/>
        <v/>
      </c>
      <c r="P834" s="88" t="str">
        <f t="shared" si="170"/>
        <v/>
      </c>
      <c r="Q834" s="88" t="str">
        <f t="shared" si="171"/>
        <v/>
      </c>
      <c r="R834" s="88" t="str">
        <f t="shared" si="167"/>
        <v/>
      </c>
      <c r="S834" s="88" t="str">
        <f t="shared" si="168"/>
        <v/>
      </c>
    </row>
    <row r="835" spans="1:19" ht="23.25" x14ac:dyDescent="0.5">
      <c r="A835" s="32">
        <v>832</v>
      </c>
      <c r="B835" s="132"/>
      <c r="C835" s="132"/>
      <c r="G835" s="90">
        <f t="shared" si="159"/>
        <v>0</v>
      </c>
      <c r="H835" s="88" t="str">
        <f t="shared" si="160"/>
        <v/>
      </c>
      <c r="I835" s="88" t="str">
        <f t="shared" si="161"/>
        <v/>
      </c>
      <c r="J835" s="88" t="str">
        <f t="shared" si="162"/>
        <v/>
      </c>
      <c r="K835" s="88" t="str">
        <f t="shared" si="163"/>
        <v/>
      </c>
      <c r="L835" s="88" t="str">
        <f t="shared" si="164"/>
        <v/>
      </c>
      <c r="M835" s="88" t="str">
        <f t="shared" si="165"/>
        <v/>
      </c>
      <c r="N835" s="88" t="str">
        <f t="shared" si="169"/>
        <v/>
      </c>
      <c r="O835" s="88" t="str">
        <f t="shared" si="166"/>
        <v/>
      </c>
      <c r="P835" s="88" t="str">
        <f t="shared" si="170"/>
        <v/>
      </c>
      <c r="Q835" s="88" t="str">
        <f t="shared" si="171"/>
        <v/>
      </c>
      <c r="R835" s="88" t="str">
        <f t="shared" si="167"/>
        <v/>
      </c>
      <c r="S835" s="88" t="str">
        <f t="shared" si="168"/>
        <v/>
      </c>
    </row>
    <row r="836" spans="1:19" ht="23.25" x14ac:dyDescent="0.5">
      <c r="A836" s="32">
        <v>833</v>
      </c>
      <c r="B836" s="132"/>
      <c r="C836" s="132"/>
      <c r="G836" s="90">
        <f t="shared" ref="G836:G899" si="172">COUNT(B836)</f>
        <v>0</v>
      </c>
      <c r="H836" s="88" t="str">
        <f t="shared" si="160"/>
        <v/>
      </c>
      <c r="I836" s="88" t="str">
        <f t="shared" si="161"/>
        <v/>
      </c>
      <c r="J836" s="88" t="str">
        <f t="shared" si="162"/>
        <v/>
      </c>
      <c r="K836" s="88" t="str">
        <f t="shared" si="163"/>
        <v/>
      </c>
      <c r="L836" s="88" t="str">
        <f t="shared" si="164"/>
        <v/>
      </c>
      <c r="M836" s="88" t="str">
        <f t="shared" si="165"/>
        <v/>
      </c>
      <c r="N836" s="88" t="str">
        <f t="shared" si="169"/>
        <v/>
      </c>
      <c r="O836" s="88" t="str">
        <f t="shared" si="166"/>
        <v/>
      </c>
      <c r="P836" s="88" t="str">
        <f t="shared" si="170"/>
        <v/>
      </c>
      <c r="Q836" s="88" t="str">
        <f t="shared" si="171"/>
        <v/>
      </c>
      <c r="R836" s="88" t="str">
        <f t="shared" si="167"/>
        <v/>
      </c>
      <c r="S836" s="88" t="str">
        <f t="shared" si="168"/>
        <v/>
      </c>
    </row>
    <row r="837" spans="1:19" ht="23.25" x14ac:dyDescent="0.5">
      <c r="A837" s="32">
        <v>834</v>
      </c>
      <c r="B837" s="132"/>
      <c r="C837" s="132"/>
      <c r="G837" s="90">
        <f t="shared" si="172"/>
        <v>0</v>
      </c>
      <c r="H837" s="88" t="str">
        <f t="shared" ref="H837:H900" si="173">IF(G837=0,"",C837*B837)</f>
        <v/>
      </c>
      <c r="I837" s="88" t="str">
        <f t="shared" ref="I837:I900" si="174">IF(G837=0,"",C837^2)</f>
        <v/>
      </c>
      <c r="J837" s="88" t="str">
        <f t="shared" ref="J837:J900" si="175">IF(G837=0,"",B837^2)</f>
        <v/>
      </c>
      <c r="K837" s="88" t="str">
        <f t="shared" ref="K837:K900" si="176">IF(G837=0,"",C837-C$1006)</f>
        <v/>
      </c>
      <c r="L837" s="88" t="str">
        <f t="shared" ref="L837:L900" si="177">IF(G837=0,"",B837-B$1006)</f>
        <v/>
      </c>
      <c r="M837" s="88" t="str">
        <f t="shared" ref="M837:M900" si="178">IF(G837=0,"",K837*L837)</f>
        <v/>
      </c>
      <c r="N837" s="88" t="str">
        <f t="shared" si="169"/>
        <v/>
      </c>
      <c r="O837" s="88" t="str">
        <f t="shared" ref="O837:O900" si="179">IF(G837=0,"",L837^2)</f>
        <v/>
      </c>
      <c r="P837" s="88" t="str">
        <f t="shared" si="170"/>
        <v/>
      </c>
      <c r="Q837" s="88" t="str">
        <f t="shared" si="171"/>
        <v/>
      </c>
      <c r="R837" s="88" t="str">
        <f t="shared" ref="R837:R900" si="180">IF(G837=0,"",Q837^2)</f>
        <v/>
      </c>
      <c r="S837" s="88" t="str">
        <f t="shared" ref="S837:S900" si="181">IF(G837=0,"",(P837-B$1006)^2)</f>
        <v/>
      </c>
    </row>
    <row r="838" spans="1:19" ht="23.25" x14ac:dyDescent="0.5">
      <c r="A838" s="32">
        <v>835</v>
      </c>
      <c r="B838" s="132"/>
      <c r="C838" s="132"/>
      <c r="G838" s="90">
        <f t="shared" si="172"/>
        <v>0</v>
      </c>
      <c r="H838" s="88" t="str">
        <f t="shared" si="173"/>
        <v/>
      </c>
      <c r="I838" s="88" t="str">
        <f t="shared" si="174"/>
        <v/>
      </c>
      <c r="J838" s="88" t="str">
        <f t="shared" si="175"/>
        <v/>
      </c>
      <c r="K838" s="88" t="str">
        <f t="shared" si="176"/>
        <v/>
      </c>
      <c r="L838" s="88" t="str">
        <f t="shared" si="177"/>
        <v/>
      </c>
      <c r="M838" s="88" t="str">
        <f t="shared" si="178"/>
        <v/>
      </c>
      <c r="N838" s="88" t="str">
        <f t="shared" si="169"/>
        <v/>
      </c>
      <c r="O838" s="88" t="str">
        <f t="shared" si="179"/>
        <v/>
      </c>
      <c r="P838" s="88" t="str">
        <f t="shared" si="170"/>
        <v/>
      </c>
      <c r="Q838" s="88" t="str">
        <f t="shared" si="171"/>
        <v/>
      </c>
      <c r="R838" s="88" t="str">
        <f t="shared" si="180"/>
        <v/>
      </c>
      <c r="S838" s="88" t="str">
        <f t="shared" si="181"/>
        <v/>
      </c>
    </row>
    <row r="839" spans="1:19" ht="23.25" x14ac:dyDescent="0.5">
      <c r="A839" s="32">
        <v>836</v>
      </c>
      <c r="B839" s="132"/>
      <c r="C839" s="132"/>
      <c r="G839" s="90">
        <f t="shared" si="172"/>
        <v>0</v>
      </c>
      <c r="H839" s="88" t="str">
        <f t="shared" si="173"/>
        <v/>
      </c>
      <c r="I839" s="88" t="str">
        <f t="shared" si="174"/>
        <v/>
      </c>
      <c r="J839" s="88" t="str">
        <f t="shared" si="175"/>
        <v/>
      </c>
      <c r="K839" s="88" t="str">
        <f t="shared" si="176"/>
        <v/>
      </c>
      <c r="L839" s="88" t="str">
        <f t="shared" si="177"/>
        <v/>
      </c>
      <c r="M839" s="88" t="str">
        <f t="shared" si="178"/>
        <v/>
      </c>
      <c r="N839" s="88" t="str">
        <f t="shared" si="169"/>
        <v/>
      </c>
      <c r="O839" s="88" t="str">
        <f t="shared" si="179"/>
        <v/>
      </c>
      <c r="P839" s="88" t="str">
        <f t="shared" si="170"/>
        <v/>
      </c>
      <c r="Q839" s="88" t="str">
        <f t="shared" si="171"/>
        <v/>
      </c>
      <c r="R839" s="88" t="str">
        <f t="shared" si="180"/>
        <v/>
      </c>
      <c r="S839" s="88" t="str">
        <f t="shared" si="181"/>
        <v/>
      </c>
    </row>
    <row r="840" spans="1:19" ht="23.25" x14ac:dyDescent="0.5">
      <c r="A840" s="32">
        <v>837</v>
      </c>
      <c r="B840" s="132"/>
      <c r="C840" s="132"/>
      <c r="G840" s="90">
        <f t="shared" si="172"/>
        <v>0</v>
      </c>
      <c r="H840" s="88" t="str">
        <f t="shared" si="173"/>
        <v/>
      </c>
      <c r="I840" s="88" t="str">
        <f t="shared" si="174"/>
        <v/>
      </c>
      <c r="J840" s="88" t="str">
        <f t="shared" si="175"/>
        <v/>
      </c>
      <c r="K840" s="88" t="str">
        <f t="shared" si="176"/>
        <v/>
      </c>
      <c r="L840" s="88" t="str">
        <f t="shared" si="177"/>
        <v/>
      </c>
      <c r="M840" s="88" t="str">
        <f t="shared" si="178"/>
        <v/>
      </c>
      <c r="N840" s="88" t="str">
        <f t="shared" si="169"/>
        <v/>
      </c>
      <c r="O840" s="88" t="str">
        <f t="shared" si="179"/>
        <v/>
      </c>
      <c r="P840" s="88" t="str">
        <f t="shared" si="170"/>
        <v/>
      </c>
      <c r="Q840" s="88" t="str">
        <f t="shared" si="171"/>
        <v/>
      </c>
      <c r="R840" s="88" t="str">
        <f t="shared" si="180"/>
        <v/>
      </c>
      <c r="S840" s="88" t="str">
        <f t="shared" si="181"/>
        <v/>
      </c>
    </row>
    <row r="841" spans="1:19" ht="23.25" x14ac:dyDescent="0.5">
      <c r="A841" s="32">
        <v>838</v>
      </c>
      <c r="B841" s="132"/>
      <c r="C841" s="132"/>
      <c r="G841" s="90">
        <f t="shared" si="172"/>
        <v>0</v>
      </c>
      <c r="H841" s="88" t="str">
        <f t="shared" si="173"/>
        <v/>
      </c>
      <c r="I841" s="88" t="str">
        <f t="shared" si="174"/>
        <v/>
      </c>
      <c r="J841" s="88" t="str">
        <f t="shared" si="175"/>
        <v/>
      </c>
      <c r="K841" s="88" t="str">
        <f t="shared" si="176"/>
        <v/>
      </c>
      <c r="L841" s="88" t="str">
        <f t="shared" si="177"/>
        <v/>
      </c>
      <c r="M841" s="88" t="str">
        <f t="shared" si="178"/>
        <v/>
      </c>
      <c r="N841" s="88" t="str">
        <f t="shared" si="169"/>
        <v/>
      </c>
      <c r="O841" s="88" t="str">
        <f t="shared" si="179"/>
        <v/>
      </c>
      <c r="P841" s="88" t="str">
        <f t="shared" si="170"/>
        <v/>
      </c>
      <c r="Q841" s="88" t="str">
        <f t="shared" si="171"/>
        <v/>
      </c>
      <c r="R841" s="88" t="str">
        <f t="shared" si="180"/>
        <v/>
      </c>
      <c r="S841" s="88" t="str">
        <f t="shared" si="181"/>
        <v/>
      </c>
    </row>
    <row r="842" spans="1:19" ht="23.25" x14ac:dyDescent="0.5">
      <c r="A842" s="32">
        <v>839</v>
      </c>
      <c r="B842" s="132"/>
      <c r="C842" s="132"/>
      <c r="G842" s="90">
        <f t="shared" si="172"/>
        <v>0</v>
      </c>
      <c r="H842" s="88" t="str">
        <f t="shared" si="173"/>
        <v/>
      </c>
      <c r="I842" s="88" t="str">
        <f t="shared" si="174"/>
        <v/>
      </c>
      <c r="J842" s="88" t="str">
        <f t="shared" si="175"/>
        <v/>
      </c>
      <c r="K842" s="88" t="str">
        <f t="shared" si="176"/>
        <v/>
      </c>
      <c r="L842" s="88" t="str">
        <f t="shared" si="177"/>
        <v/>
      </c>
      <c r="M842" s="88" t="str">
        <f t="shared" si="178"/>
        <v/>
      </c>
      <c r="N842" s="88" t="str">
        <f t="shared" si="169"/>
        <v/>
      </c>
      <c r="O842" s="88" t="str">
        <f t="shared" si="179"/>
        <v/>
      </c>
      <c r="P842" s="88" t="str">
        <f t="shared" si="170"/>
        <v/>
      </c>
      <c r="Q842" s="88" t="str">
        <f t="shared" si="171"/>
        <v/>
      </c>
      <c r="R842" s="88" t="str">
        <f t="shared" si="180"/>
        <v/>
      </c>
      <c r="S842" s="88" t="str">
        <f t="shared" si="181"/>
        <v/>
      </c>
    </row>
    <row r="843" spans="1:19" ht="23.25" x14ac:dyDescent="0.5">
      <c r="A843" s="32">
        <v>840</v>
      </c>
      <c r="B843" s="132"/>
      <c r="C843" s="132"/>
      <c r="G843" s="90">
        <f t="shared" si="172"/>
        <v>0</v>
      </c>
      <c r="H843" s="88" t="str">
        <f t="shared" si="173"/>
        <v/>
      </c>
      <c r="I843" s="88" t="str">
        <f t="shared" si="174"/>
        <v/>
      </c>
      <c r="J843" s="88" t="str">
        <f t="shared" si="175"/>
        <v/>
      </c>
      <c r="K843" s="88" t="str">
        <f t="shared" si="176"/>
        <v/>
      </c>
      <c r="L843" s="88" t="str">
        <f t="shared" si="177"/>
        <v/>
      </c>
      <c r="M843" s="88" t="str">
        <f t="shared" si="178"/>
        <v/>
      </c>
      <c r="N843" s="88" t="str">
        <f t="shared" si="169"/>
        <v/>
      </c>
      <c r="O843" s="88" t="str">
        <f t="shared" si="179"/>
        <v/>
      </c>
      <c r="P843" s="88" t="str">
        <f t="shared" si="170"/>
        <v/>
      </c>
      <c r="Q843" s="88" t="str">
        <f t="shared" si="171"/>
        <v/>
      </c>
      <c r="R843" s="88" t="str">
        <f t="shared" si="180"/>
        <v/>
      </c>
      <c r="S843" s="88" t="str">
        <f t="shared" si="181"/>
        <v/>
      </c>
    </row>
    <row r="844" spans="1:19" ht="23.25" x14ac:dyDescent="0.5">
      <c r="A844" s="32">
        <v>841</v>
      </c>
      <c r="B844" s="132"/>
      <c r="C844" s="132"/>
      <c r="G844" s="90">
        <f t="shared" si="172"/>
        <v>0</v>
      </c>
      <c r="H844" s="88" t="str">
        <f t="shared" si="173"/>
        <v/>
      </c>
      <c r="I844" s="88" t="str">
        <f t="shared" si="174"/>
        <v/>
      </c>
      <c r="J844" s="88" t="str">
        <f t="shared" si="175"/>
        <v/>
      </c>
      <c r="K844" s="88" t="str">
        <f t="shared" si="176"/>
        <v/>
      </c>
      <c r="L844" s="88" t="str">
        <f t="shared" si="177"/>
        <v/>
      </c>
      <c r="M844" s="88" t="str">
        <f t="shared" si="178"/>
        <v/>
      </c>
      <c r="N844" s="88" t="str">
        <f t="shared" si="169"/>
        <v/>
      </c>
      <c r="O844" s="88" t="str">
        <f t="shared" si="179"/>
        <v/>
      </c>
      <c r="P844" s="88" t="str">
        <f t="shared" si="170"/>
        <v/>
      </c>
      <c r="Q844" s="88" t="str">
        <f t="shared" si="171"/>
        <v/>
      </c>
      <c r="R844" s="88" t="str">
        <f t="shared" si="180"/>
        <v/>
      </c>
      <c r="S844" s="88" t="str">
        <f t="shared" si="181"/>
        <v/>
      </c>
    </row>
    <row r="845" spans="1:19" ht="23.25" x14ac:dyDescent="0.5">
      <c r="A845" s="32">
        <v>842</v>
      </c>
      <c r="B845" s="132"/>
      <c r="C845" s="132"/>
      <c r="G845" s="90">
        <f t="shared" si="172"/>
        <v>0</v>
      </c>
      <c r="H845" s="88" t="str">
        <f t="shared" si="173"/>
        <v/>
      </c>
      <c r="I845" s="88" t="str">
        <f t="shared" si="174"/>
        <v/>
      </c>
      <c r="J845" s="88" t="str">
        <f t="shared" si="175"/>
        <v/>
      </c>
      <c r="K845" s="88" t="str">
        <f t="shared" si="176"/>
        <v/>
      </c>
      <c r="L845" s="88" t="str">
        <f t="shared" si="177"/>
        <v/>
      </c>
      <c r="M845" s="88" t="str">
        <f t="shared" si="178"/>
        <v/>
      </c>
      <c r="N845" s="88" t="str">
        <f t="shared" si="169"/>
        <v/>
      </c>
      <c r="O845" s="88" t="str">
        <f t="shared" si="179"/>
        <v/>
      </c>
      <c r="P845" s="88" t="str">
        <f t="shared" si="170"/>
        <v/>
      </c>
      <c r="Q845" s="88" t="str">
        <f t="shared" si="171"/>
        <v/>
      </c>
      <c r="R845" s="88" t="str">
        <f t="shared" si="180"/>
        <v/>
      </c>
      <c r="S845" s="88" t="str">
        <f t="shared" si="181"/>
        <v/>
      </c>
    </row>
    <row r="846" spans="1:19" ht="23.25" x14ac:dyDescent="0.5">
      <c r="A846" s="32">
        <v>843</v>
      </c>
      <c r="B846" s="132"/>
      <c r="C846" s="132"/>
      <c r="G846" s="90">
        <f t="shared" si="172"/>
        <v>0</v>
      </c>
      <c r="H846" s="88" t="str">
        <f t="shared" si="173"/>
        <v/>
      </c>
      <c r="I846" s="88" t="str">
        <f t="shared" si="174"/>
        <v/>
      </c>
      <c r="J846" s="88" t="str">
        <f t="shared" si="175"/>
        <v/>
      </c>
      <c r="K846" s="88" t="str">
        <f t="shared" si="176"/>
        <v/>
      </c>
      <c r="L846" s="88" t="str">
        <f t="shared" si="177"/>
        <v/>
      </c>
      <c r="M846" s="88" t="str">
        <f t="shared" si="178"/>
        <v/>
      </c>
      <c r="N846" s="88" t="str">
        <f t="shared" ref="N846:N909" si="182">IF(G846=0,"",K846^2)</f>
        <v/>
      </c>
      <c r="O846" s="88" t="str">
        <f t="shared" si="179"/>
        <v/>
      </c>
      <c r="P846" s="88" t="str">
        <f t="shared" ref="P846:P909" si="183">IF(G846=0,"",B$1011+B$1010*C846)</f>
        <v/>
      </c>
      <c r="Q846" s="88" t="str">
        <f t="shared" ref="Q846:Q909" si="184">IF(G846=0,"",B846-P846)</f>
        <v/>
      </c>
      <c r="R846" s="88" t="str">
        <f t="shared" si="180"/>
        <v/>
      </c>
      <c r="S846" s="88" t="str">
        <f t="shared" si="181"/>
        <v/>
      </c>
    </row>
    <row r="847" spans="1:19" ht="23.25" x14ac:dyDescent="0.5">
      <c r="A847" s="32">
        <v>844</v>
      </c>
      <c r="B847" s="132"/>
      <c r="C847" s="132"/>
      <c r="G847" s="90">
        <f t="shared" si="172"/>
        <v>0</v>
      </c>
      <c r="H847" s="88" t="str">
        <f t="shared" si="173"/>
        <v/>
      </c>
      <c r="I847" s="88" t="str">
        <f t="shared" si="174"/>
        <v/>
      </c>
      <c r="J847" s="88" t="str">
        <f t="shared" si="175"/>
        <v/>
      </c>
      <c r="K847" s="88" t="str">
        <f t="shared" si="176"/>
        <v/>
      </c>
      <c r="L847" s="88" t="str">
        <f t="shared" si="177"/>
        <v/>
      </c>
      <c r="M847" s="88" t="str">
        <f t="shared" si="178"/>
        <v/>
      </c>
      <c r="N847" s="88" t="str">
        <f t="shared" si="182"/>
        <v/>
      </c>
      <c r="O847" s="88" t="str">
        <f t="shared" si="179"/>
        <v/>
      </c>
      <c r="P847" s="88" t="str">
        <f t="shared" si="183"/>
        <v/>
      </c>
      <c r="Q847" s="88" t="str">
        <f t="shared" si="184"/>
        <v/>
      </c>
      <c r="R847" s="88" t="str">
        <f t="shared" si="180"/>
        <v/>
      </c>
      <c r="S847" s="88" t="str">
        <f t="shared" si="181"/>
        <v/>
      </c>
    </row>
    <row r="848" spans="1:19" ht="23.25" x14ac:dyDescent="0.5">
      <c r="A848" s="32">
        <v>845</v>
      </c>
      <c r="B848" s="132"/>
      <c r="C848" s="132"/>
      <c r="G848" s="90">
        <f t="shared" si="172"/>
        <v>0</v>
      </c>
      <c r="H848" s="88" t="str">
        <f t="shared" si="173"/>
        <v/>
      </c>
      <c r="I848" s="88" t="str">
        <f t="shared" si="174"/>
        <v/>
      </c>
      <c r="J848" s="88" t="str">
        <f t="shared" si="175"/>
        <v/>
      </c>
      <c r="K848" s="88" t="str">
        <f t="shared" si="176"/>
        <v/>
      </c>
      <c r="L848" s="88" t="str">
        <f t="shared" si="177"/>
        <v/>
      </c>
      <c r="M848" s="88" t="str">
        <f t="shared" si="178"/>
        <v/>
      </c>
      <c r="N848" s="88" t="str">
        <f t="shared" si="182"/>
        <v/>
      </c>
      <c r="O848" s="88" t="str">
        <f t="shared" si="179"/>
        <v/>
      </c>
      <c r="P848" s="88" t="str">
        <f t="shared" si="183"/>
        <v/>
      </c>
      <c r="Q848" s="88" t="str">
        <f t="shared" si="184"/>
        <v/>
      </c>
      <c r="R848" s="88" t="str">
        <f t="shared" si="180"/>
        <v/>
      </c>
      <c r="S848" s="88" t="str">
        <f t="shared" si="181"/>
        <v/>
      </c>
    </row>
    <row r="849" spans="1:19" ht="23.25" x14ac:dyDescent="0.5">
      <c r="A849" s="32">
        <v>846</v>
      </c>
      <c r="B849" s="132"/>
      <c r="C849" s="132"/>
      <c r="G849" s="90">
        <f t="shared" si="172"/>
        <v>0</v>
      </c>
      <c r="H849" s="88" t="str">
        <f t="shared" si="173"/>
        <v/>
      </c>
      <c r="I849" s="88" t="str">
        <f t="shared" si="174"/>
        <v/>
      </c>
      <c r="J849" s="88" t="str">
        <f t="shared" si="175"/>
        <v/>
      </c>
      <c r="K849" s="88" t="str">
        <f t="shared" si="176"/>
        <v/>
      </c>
      <c r="L849" s="88" t="str">
        <f t="shared" si="177"/>
        <v/>
      </c>
      <c r="M849" s="88" t="str">
        <f t="shared" si="178"/>
        <v/>
      </c>
      <c r="N849" s="88" t="str">
        <f t="shared" si="182"/>
        <v/>
      </c>
      <c r="O849" s="88" t="str">
        <f t="shared" si="179"/>
        <v/>
      </c>
      <c r="P849" s="88" t="str">
        <f t="shared" si="183"/>
        <v/>
      </c>
      <c r="Q849" s="88" t="str">
        <f t="shared" si="184"/>
        <v/>
      </c>
      <c r="R849" s="88" t="str">
        <f t="shared" si="180"/>
        <v/>
      </c>
      <c r="S849" s="88" t="str">
        <f t="shared" si="181"/>
        <v/>
      </c>
    </row>
    <row r="850" spans="1:19" ht="23.25" x14ac:dyDescent="0.5">
      <c r="A850" s="32">
        <v>847</v>
      </c>
      <c r="B850" s="132"/>
      <c r="C850" s="132"/>
      <c r="G850" s="90">
        <f t="shared" si="172"/>
        <v>0</v>
      </c>
      <c r="H850" s="88" t="str">
        <f t="shared" si="173"/>
        <v/>
      </c>
      <c r="I850" s="88" t="str">
        <f t="shared" si="174"/>
        <v/>
      </c>
      <c r="J850" s="88" t="str">
        <f t="shared" si="175"/>
        <v/>
      </c>
      <c r="K850" s="88" t="str">
        <f t="shared" si="176"/>
        <v/>
      </c>
      <c r="L850" s="88" t="str">
        <f t="shared" si="177"/>
        <v/>
      </c>
      <c r="M850" s="88" t="str">
        <f t="shared" si="178"/>
        <v/>
      </c>
      <c r="N850" s="88" t="str">
        <f t="shared" si="182"/>
        <v/>
      </c>
      <c r="O850" s="88" t="str">
        <f t="shared" si="179"/>
        <v/>
      </c>
      <c r="P850" s="88" t="str">
        <f t="shared" si="183"/>
        <v/>
      </c>
      <c r="Q850" s="88" t="str">
        <f t="shared" si="184"/>
        <v/>
      </c>
      <c r="R850" s="88" t="str">
        <f t="shared" si="180"/>
        <v/>
      </c>
      <c r="S850" s="88" t="str">
        <f t="shared" si="181"/>
        <v/>
      </c>
    </row>
    <row r="851" spans="1:19" ht="23.25" x14ac:dyDescent="0.5">
      <c r="A851" s="32">
        <v>848</v>
      </c>
      <c r="B851" s="132"/>
      <c r="C851" s="132"/>
      <c r="G851" s="90">
        <f t="shared" si="172"/>
        <v>0</v>
      </c>
      <c r="H851" s="88" t="str">
        <f t="shared" si="173"/>
        <v/>
      </c>
      <c r="I851" s="88" t="str">
        <f t="shared" si="174"/>
        <v/>
      </c>
      <c r="J851" s="88" t="str">
        <f t="shared" si="175"/>
        <v/>
      </c>
      <c r="K851" s="88" t="str">
        <f t="shared" si="176"/>
        <v/>
      </c>
      <c r="L851" s="88" t="str">
        <f t="shared" si="177"/>
        <v/>
      </c>
      <c r="M851" s="88" t="str">
        <f t="shared" si="178"/>
        <v/>
      </c>
      <c r="N851" s="88" t="str">
        <f t="shared" si="182"/>
        <v/>
      </c>
      <c r="O851" s="88" t="str">
        <f t="shared" si="179"/>
        <v/>
      </c>
      <c r="P851" s="88" t="str">
        <f t="shared" si="183"/>
        <v/>
      </c>
      <c r="Q851" s="88" t="str">
        <f t="shared" si="184"/>
        <v/>
      </c>
      <c r="R851" s="88" t="str">
        <f t="shared" si="180"/>
        <v/>
      </c>
      <c r="S851" s="88" t="str">
        <f t="shared" si="181"/>
        <v/>
      </c>
    </row>
    <row r="852" spans="1:19" ht="23.25" x14ac:dyDescent="0.5">
      <c r="A852" s="32">
        <v>849</v>
      </c>
      <c r="B852" s="132"/>
      <c r="C852" s="132"/>
      <c r="G852" s="90">
        <f t="shared" si="172"/>
        <v>0</v>
      </c>
      <c r="H852" s="88" t="str">
        <f t="shared" si="173"/>
        <v/>
      </c>
      <c r="I852" s="88" t="str">
        <f t="shared" si="174"/>
        <v/>
      </c>
      <c r="J852" s="88" t="str">
        <f t="shared" si="175"/>
        <v/>
      </c>
      <c r="K852" s="88" t="str">
        <f t="shared" si="176"/>
        <v/>
      </c>
      <c r="L852" s="88" t="str">
        <f t="shared" si="177"/>
        <v/>
      </c>
      <c r="M852" s="88" t="str">
        <f t="shared" si="178"/>
        <v/>
      </c>
      <c r="N852" s="88" t="str">
        <f t="shared" si="182"/>
        <v/>
      </c>
      <c r="O852" s="88" t="str">
        <f t="shared" si="179"/>
        <v/>
      </c>
      <c r="P852" s="88" t="str">
        <f t="shared" si="183"/>
        <v/>
      </c>
      <c r="Q852" s="88" t="str">
        <f t="shared" si="184"/>
        <v/>
      </c>
      <c r="R852" s="88" t="str">
        <f t="shared" si="180"/>
        <v/>
      </c>
      <c r="S852" s="88" t="str">
        <f t="shared" si="181"/>
        <v/>
      </c>
    </row>
    <row r="853" spans="1:19" ht="23.25" x14ac:dyDescent="0.5">
      <c r="A853" s="32">
        <v>850</v>
      </c>
      <c r="B853" s="132"/>
      <c r="C853" s="132"/>
      <c r="G853" s="90">
        <f t="shared" si="172"/>
        <v>0</v>
      </c>
      <c r="H853" s="88" t="str">
        <f t="shared" si="173"/>
        <v/>
      </c>
      <c r="I853" s="88" t="str">
        <f t="shared" si="174"/>
        <v/>
      </c>
      <c r="J853" s="88" t="str">
        <f t="shared" si="175"/>
        <v/>
      </c>
      <c r="K853" s="88" t="str">
        <f t="shared" si="176"/>
        <v/>
      </c>
      <c r="L853" s="88" t="str">
        <f t="shared" si="177"/>
        <v/>
      </c>
      <c r="M853" s="88" t="str">
        <f t="shared" si="178"/>
        <v/>
      </c>
      <c r="N853" s="88" t="str">
        <f t="shared" si="182"/>
        <v/>
      </c>
      <c r="O853" s="88" t="str">
        <f t="shared" si="179"/>
        <v/>
      </c>
      <c r="P853" s="88" t="str">
        <f t="shared" si="183"/>
        <v/>
      </c>
      <c r="Q853" s="88" t="str">
        <f t="shared" si="184"/>
        <v/>
      </c>
      <c r="R853" s="88" t="str">
        <f t="shared" si="180"/>
        <v/>
      </c>
      <c r="S853" s="88" t="str">
        <f t="shared" si="181"/>
        <v/>
      </c>
    </row>
    <row r="854" spans="1:19" ht="23.25" x14ac:dyDescent="0.5">
      <c r="A854" s="32">
        <v>851</v>
      </c>
      <c r="B854" s="132"/>
      <c r="C854" s="132"/>
      <c r="G854" s="90">
        <f t="shared" si="172"/>
        <v>0</v>
      </c>
      <c r="H854" s="88" t="str">
        <f t="shared" si="173"/>
        <v/>
      </c>
      <c r="I854" s="88" t="str">
        <f t="shared" si="174"/>
        <v/>
      </c>
      <c r="J854" s="88" t="str">
        <f t="shared" si="175"/>
        <v/>
      </c>
      <c r="K854" s="88" t="str">
        <f t="shared" si="176"/>
        <v/>
      </c>
      <c r="L854" s="88" t="str">
        <f t="shared" si="177"/>
        <v/>
      </c>
      <c r="M854" s="88" t="str">
        <f t="shared" si="178"/>
        <v/>
      </c>
      <c r="N854" s="88" t="str">
        <f t="shared" si="182"/>
        <v/>
      </c>
      <c r="O854" s="88" t="str">
        <f t="shared" si="179"/>
        <v/>
      </c>
      <c r="P854" s="88" t="str">
        <f t="shared" si="183"/>
        <v/>
      </c>
      <c r="Q854" s="88" t="str">
        <f t="shared" si="184"/>
        <v/>
      </c>
      <c r="R854" s="88" t="str">
        <f t="shared" si="180"/>
        <v/>
      </c>
      <c r="S854" s="88" t="str">
        <f t="shared" si="181"/>
        <v/>
      </c>
    </row>
    <row r="855" spans="1:19" ht="23.25" x14ac:dyDescent="0.5">
      <c r="A855" s="32">
        <v>852</v>
      </c>
      <c r="B855" s="132"/>
      <c r="C855" s="132"/>
      <c r="G855" s="90">
        <f t="shared" si="172"/>
        <v>0</v>
      </c>
      <c r="H855" s="88" t="str">
        <f t="shared" si="173"/>
        <v/>
      </c>
      <c r="I855" s="88" t="str">
        <f t="shared" si="174"/>
        <v/>
      </c>
      <c r="J855" s="88" t="str">
        <f t="shared" si="175"/>
        <v/>
      </c>
      <c r="K855" s="88" t="str">
        <f t="shared" si="176"/>
        <v/>
      </c>
      <c r="L855" s="88" t="str">
        <f t="shared" si="177"/>
        <v/>
      </c>
      <c r="M855" s="88" t="str">
        <f t="shared" si="178"/>
        <v/>
      </c>
      <c r="N855" s="88" t="str">
        <f t="shared" si="182"/>
        <v/>
      </c>
      <c r="O855" s="88" t="str">
        <f t="shared" si="179"/>
        <v/>
      </c>
      <c r="P855" s="88" t="str">
        <f t="shared" si="183"/>
        <v/>
      </c>
      <c r="Q855" s="88" t="str">
        <f t="shared" si="184"/>
        <v/>
      </c>
      <c r="R855" s="88" t="str">
        <f t="shared" si="180"/>
        <v/>
      </c>
      <c r="S855" s="88" t="str">
        <f t="shared" si="181"/>
        <v/>
      </c>
    </row>
    <row r="856" spans="1:19" ht="23.25" x14ac:dyDescent="0.5">
      <c r="A856" s="32">
        <v>853</v>
      </c>
      <c r="B856" s="132"/>
      <c r="C856" s="132"/>
      <c r="G856" s="90">
        <f t="shared" si="172"/>
        <v>0</v>
      </c>
      <c r="H856" s="88" t="str">
        <f t="shared" si="173"/>
        <v/>
      </c>
      <c r="I856" s="88" t="str">
        <f t="shared" si="174"/>
        <v/>
      </c>
      <c r="J856" s="88" t="str">
        <f t="shared" si="175"/>
        <v/>
      </c>
      <c r="K856" s="88" t="str">
        <f t="shared" si="176"/>
        <v/>
      </c>
      <c r="L856" s="88" t="str">
        <f t="shared" si="177"/>
        <v/>
      </c>
      <c r="M856" s="88" t="str">
        <f t="shared" si="178"/>
        <v/>
      </c>
      <c r="N856" s="88" t="str">
        <f t="shared" si="182"/>
        <v/>
      </c>
      <c r="O856" s="88" t="str">
        <f t="shared" si="179"/>
        <v/>
      </c>
      <c r="P856" s="88" t="str">
        <f t="shared" si="183"/>
        <v/>
      </c>
      <c r="Q856" s="88" t="str">
        <f t="shared" si="184"/>
        <v/>
      </c>
      <c r="R856" s="88" t="str">
        <f t="shared" si="180"/>
        <v/>
      </c>
      <c r="S856" s="88" t="str">
        <f t="shared" si="181"/>
        <v/>
      </c>
    </row>
    <row r="857" spans="1:19" ht="23.25" x14ac:dyDescent="0.5">
      <c r="A857" s="32">
        <v>854</v>
      </c>
      <c r="B857" s="132"/>
      <c r="C857" s="132"/>
      <c r="G857" s="90">
        <f t="shared" si="172"/>
        <v>0</v>
      </c>
      <c r="H857" s="88" t="str">
        <f t="shared" si="173"/>
        <v/>
      </c>
      <c r="I857" s="88" t="str">
        <f t="shared" si="174"/>
        <v/>
      </c>
      <c r="J857" s="88" t="str">
        <f t="shared" si="175"/>
        <v/>
      </c>
      <c r="K857" s="88" t="str">
        <f t="shared" si="176"/>
        <v/>
      </c>
      <c r="L857" s="88" t="str">
        <f t="shared" si="177"/>
        <v/>
      </c>
      <c r="M857" s="88" t="str">
        <f t="shared" si="178"/>
        <v/>
      </c>
      <c r="N857" s="88" t="str">
        <f t="shared" si="182"/>
        <v/>
      </c>
      <c r="O857" s="88" t="str">
        <f t="shared" si="179"/>
        <v/>
      </c>
      <c r="P857" s="88" t="str">
        <f t="shared" si="183"/>
        <v/>
      </c>
      <c r="Q857" s="88" t="str">
        <f t="shared" si="184"/>
        <v/>
      </c>
      <c r="R857" s="88" t="str">
        <f t="shared" si="180"/>
        <v/>
      </c>
      <c r="S857" s="88" t="str">
        <f t="shared" si="181"/>
        <v/>
      </c>
    </row>
    <row r="858" spans="1:19" ht="23.25" x14ac:dyDescent="0.5">
      <c r="A858" s="32">
        <v>855</v>
      </c>
      <c r="B858" s="132"/>
      <c r="C858" s="132"/>
      <c r="G858" s="90">
        <f t="shared" si="172"/>
        <v>0</v>
      </c>
      <c r="H858" s="88" t="str">
        <f t="shared" si="173"/>
        <v/>
      </c>
      <c r="I858" s="88" t="str">
        <f t="shared" si="174"/>
        <v/>
      </c>
      <c r="J858" s="88" t="str">
        <f t="shared" si="175"/>
        <v/>
      </c>
      <c r="K858" s="88" t="str">
        <f t="shared" si="176"/>
        <v/>
      </c>
      <c r="L858" s="88" t="str">
        <f t="shared" si="177"/>
        <v/>
      </c>
      <c r="M858" s="88" t="str">
        <f t="shared" si="178"/>
        <v/>
      </c>
      <c r="N858" s="88" t="str">
        <f t="shared" si="182"/>
        <v/>
      </c>
      <c r="O858" s="88" t="str">
        <f t="shared" si="179"/>
        <v/>
      </c>
      <c r="P858" s="88" t="str">
        <f t="shared" si="183"/>
        <v/>
      </c>
      <c r="Q858" s="88" t="str">
        <f t="shared" si="184"/>
        <v/>
      </c>
      <c r="R858" s="88" t="str">
        <f t="shared" si="180"/>
        <v/>
      </c>
      <c r="S858" s="88" t="str">
        <f t="shared" si="181"/>
        <v/>
      </c>
    </row>
    <row r="859" spans="1:19" ht="23.25" x14ac:dyDescent="0.5">
      <c r="A859" s="32">
        <v>856</v>
      </c>
      <c r="B859" s="132"/>
      <c r="C859" s="132"/>
      <c r="G859" s="90">
        <f t="shared" si="172"/>
        <v>0</v>
      </c>
      <c r="H859" s="88" t="str">
        <f t="shared" si="173"/>
        <v/>
      </c>
      <c r="I859" s="88" t="str">
        <f t="shared" si="174"/>
        <v/>
      </c>
      <c r="J859" s="88" t="str">
        <f t="shared" si="175"/>
        <v/>
      </c>
      <c r="K859" s="88" t="str">
        <f t="shared" si="176"/>
        <v/>
      </c>
      <c r="L859" s="88" t="str">
        <f t="shared" si="177"/>
        <v/>
      </c>
      <c r="M859" s="88" t="str">
        <f t="shared" si="178"/>
        <v/>
      </c>
      <c r="N859" s="88" t="str">
        <f t="shared" si="182"/>
        <v/>
      </c>
      <c r="O859" s="88" t="str">
        <f t="shared" si="179"/>
        <v/>
      </c>
      <c r="P859" s="88" t="str">
        <f t="shared" si="183"/>
        <v/>
      </c>
      <c r="Q859" s="88" t="str">
        <f t="shared" si="184"/>
        <v/>
      </c>
      <c r="R859" s="88" t="str">
        <f t="shared" si="180"/>
        <v/>
      </c>
      <c r="S859" s="88" t="str">
        <f t="shared" si="181"/>
        <v/>
      </c>
    </row>
    <row r="860" spans="1:19" ht="23.25" x14ac:dyDescent="0.5">
      <c r="A860" s="32">
        <v>857</v>
      </c>
      <c r="B860" s="132"/>
      <c r="C860" s="132"/>
      <c r="G860" s="90">
        <f t="shared" si="172"/>
        <v>0</v>
      </c>
      <c r="H860" s="88" t="str">
        <f t="shared" si="173"/>
        <v/>
      </c>
      <c r="I860" s="88" t="str">
        <f t="shared" si="174"/>
        <v/>
      </c>
      <c r="J860" s="88" t="str">
        <f t="shared" si="175"/>
        <v/>
      </c>
      <c r="K860" s="88" t="str">
        <f t="shared" si="176"/>
        <v/>
      </c>
      <c r="L860" s="88" t="str">
        <f t="shared" si="177"/>
        <v/>
      </c>
      <c r="M860" s="88" t="str">
        <f t="shared" si="178"/>
        <v/>
      </c>
      <c r="N860" s="88" t="str">
        <f t="shared" si="182"/>
        <v/>
      </c>
      <c r="O860" s="88" t="str">
        <f t="shared" si="179"/>
        <v/>
      </c>
      <c r="P860" s="88" t="str">
        <f t="shared" si="183"/>
        <v/>
      </c>
      <c r="Q860" s="88" t="str">
        <f t="shared" si="184"/>
        <v/>
      </c>
      <c r="R860" s="88" t="str">
        <f t="shared" si="180"/>
        <v/>
      </c>
      <c r="S860" s="88" t="str">
        <f t="shared" si="181"/>
        <v/>
      </c>
    </row>
    <row r="861" spans="1:19" ht="23.25" x14ac:dyDescent="0.5">
      <c r="A861" s="32">
        <v>858</v>
      </c>
      <c r="B861" s="132"/>
      <c r="C861" s="132"/>
      <c r="G861" s="90">
        <f t="shared" si="172"/>
        <v>0</v>
      </c>
      <c r="H861" s="88" t="str">
        <f t="shared" si="173"/>
        <v/>
      </c>
      <c r="I861" s="88" t="str">
        <f t="shared" si="174"/>
        <v/>
      </c>
      <c r="J861" s="88" t="str">
        <f t="shared" si="175"/>
        <v/>
      </c>
      <c r="K861" s="88" t="str">
        <f t="shared" si="176"/>
        <v/>
      </c>
      <c r="L861" s="88" t="str">
        <f t="shared" si="177"/>
        <v/>
      </c>
      <c r="M861" s="88" t="str">
        <f t="shared" si="178"/>
        <v/>
      </c>
      <c r="N861" s="88" t="str">
        <f t="shared" si="182"/>
        <v/>
      </c>
      <c r="O861" s="88" t="str">
        <f t="shared" si="179"/>
        <v/>
      </c>
      <c r="P861" s="88" t="str">
        <f t="shared" si="183"/>
        <v/>
      </c>
      <c r="Q861" s="88" t="str">
        <f t="shared" si="184"/>
        <v/>
      </c>
      <c r="R861" s="88" t="str">
        <f t="shared" si="180"/>
        <v/>
      </c>
      <c r="S861" s="88" t="str">
        <f t="shared" si="181"/>
        <v/>
      </c>
    </row>
    <row r="862" spans="1:19" ht="23.25" x14ac:dyDescent="0.5">
      <c r="A862" s="32">
        <v>859</v>
      </c>
      <c r="B862" s="132"/>
      <c r="C862" s="132"/>
      <c r="G862" s="90">
        <f t="shared" si="172"/>
        <v>0</v>
      </c>
      <c r="H862" s="88" t="str">
        <f t="shared" si="173"/>
        <v/>
      </c>
      <c r="I862" s="88" t="str">
        <f t="shared" si="174"/>
        <v/>
      </c>
      <c r="J862" s="88" t="str">
        <f t="shared" si="175"/>
        <v/>
      </c>
      <c r="K862" s="88" t="str">
        <f t="shared" si="176"/>
        <v/>
      </c>
      <c r="L862" s="88" t="str">
        <f t="shared" si="177"/>
        <v/>
      </c>
      <c r="M862" s="88" t="str">
        <f t="shared" si="178"/>
        <v/>
      </c>
      <c r="N862" s="88" t="str">
        <f t="shared" si="182"/>
        <v/>
      </c>
      <c r="O862" s="88" t="str">
        <f t="shared" si="179"/>
        <v/>
      </c>
      <c r="P862" s="88" t="str">
        <f t="shared" si="183"/>
        <v/>
      </c>
      <c r="Q862" s="88" t="str">
        <f t="shared" si="184"/>
        <v/>
      </c>
      <c r="R862" s="88" t="str">
        <f t="shared" si="180"/>
        <v/>
      </c>
      <c r="S862" s="88" t="str">
        <f t="shared" si="181"/>
        <v/>
      </c>
    </row>
    <row r="863" spans="1:19" ht="23.25" x14ac:dyDescent="0.5">
      <c r="A863" s="32">
        <v>860</v>
      </c>
      <c r="B863" s="132"/>
      <c r="C863" s="132"/>
      <c r="G863" s="90">
        <f t="shared" si="172"/>
        <v>0</v>
      </c>
      <c r="H863" s="88" t="str">
        <f t="shared" si="173"/>
        <v/>
      </c>
      <c r="I863" s="88" t="str">
        <f t="shared" si="174"/>
        <v/>
      </c>
      <c r="J863" s="88" t="str">
        <f t="shared" si="175"/>
        <v/>
      </c>
      <c r="K863" s="88" t="str">
        <f t="shared" si="176"/>
        <v/>
      </c>
      <c r="L863" s="88" t="str">
        <f t="shared" si="177"/>
        <v/>
      </c>
      <c r="M863" s="88" t="str">
        <f t="shared" si="178"/>
        <v/>
      </c>
      <c r="N863" s="88" t="str">
        <f t="shared" si="182"/>
        <v/>
      </c>
      <c r="O863" s="88" t="str">
        <f t="shared" si="179"/>
        <v/>
      </c>
      <c r="P863" s="88" t="str">
        <f t="shared" si="183"/>
        <v/>
      </c>
      <c r="Q863" s="88" t="str">
        <f t="shared" si="184"/>
        <v/>
      </c>
      <c r="R863" s="88" t="str">
        <f t="shared" si="180"/>
        <v/>
      </c>
      <c r="S863" s="88" t="str">
        <f t="shared" si="181"/>
        <v/>
      </c>
    </row>
    <row r="864" spans="1:19" ht="23.25" x14ac:dyDescent="0.5">
      <c r="A864" s="32">
        <v>861</v>
      </c>
      <c r="B864" s="132"/>
      <c r="C864" s="132"/>
      <c r="G864" s="90">
        <f t="shared" si="172"/>
        <v>0</v>
      </c>
      <c r="H864" s="88" t="str">
        <f t="shared" si="173"/>
        <v/>
      </c>
      <c r="I864" s="88" t="str">
        <f t="shared" si="174"/>
        <v/>
      </c>
      <c r="J864" s="88" t="str">
        <f t="shared" si="175"/>
        <v/>
      </c>
      <c r="K864" s="88" t="str">
        <f t="shared" si="176"/>
        <v/>
      </c>
      <c r="L864" s="88" t="str">
        <f t="shared" si="177"/>
        <v/>
      </c>
      <c r="M864" s="88" t="str">
        <f t="shared" si="178"/>
        <v/>
      </c>
      <c r="N864" s="88" t="str">
        <f t="shared" si="182"/>
        <v/>
      </c>
      <c r="O864" s="88" t="str">
        <f t="shared" si="179"/>
        <v/>
      </c>
      <c r="P864" s="88" t="str">
        <f t="shared" si="183"/>
        <v/>
      </c>
      <c r="Q864" s="88" t="str">
        <f t="shared" si="184"/>
        <v/>
      </c>
      <c r="R864" s="88" t="str">
        <f t="shared" si="180"/>
        <v/>
      </c>
      <c r="S864" s="88" t="str">
        <f t="shared" si="181"/>
        <v/>
      </c>
    </row>
    <row r="865" spans="1:19" ht="23.25" x14ac:dyDescent="0.5">
      <c r="A865" s="32">
        <v>862</v>
      </c>
      <c r="B865" s="132"/>
      <c r="C865" s="132"/>
      <c r="G865" s="90">
        <f t="shared" si="172"/>
        <v>0</v>
      </c>
      <c r="H865" s="88" t="str">
        <f t="shared" si="173"/>
        <v/>
      </c>
      <c r="I865" s="88" t="str">
        <f t="shared" si="174"/>
        <v/>
      </c>
      <c r="J865" s="88" t="str">
        <f t="shared" si="175"/>
        <v/>
      </c>
      <c r="K865" s="88" t="str">
        <f t="shared" si="176"/>
        <v/>
      </c>
      <c r="L865" s="88" t="str">
        <f t="shared" si="177"/>
        <v/>
      </c>
      <c r="M865" s="88" t="str">
        <f t="shared" si="178"/>
        <v/>
      </c>
      <c r="N865" s="88" t="str">
        <f t="shared" si="182"/>
        <v/>
      </c>
      <c r="O865" s="88" t="str">
        <f t="shared" si="179"/>
        <v/>
      </c>
      <c r="P865" s="88" t="str">
        <f t="shared" si="183"/>
        <v/>
      </c>
      <c r="Q865" s="88" t="str">
        <f t="shared" si="184"/>
        <v/>
      </c>
      <c r="R865" s="88" t="str">
        <f t="shared" si="180"/>
        <v/>
      </c>
      <c r="S865" s="88" t="str">
        <f t="shared" si="181"/>
        <v/>
      </c>
    </row>
    <row r="866" spans="1:19" ht="23.25" x14ac:dyDescent="0.5">
      <c r="A866" s="32">
        <v>863</v>
      </c>
      <c r="B866" s="132"/>
      <c r="C866" s="132"/>
      <c r="G866" s="90">
        <f t="shared" si="172"/>
        <v>0</v>
      </c>
      <c r="H866" s="88" t="str">
        <f t="shared" si="173"/>
        <v/>
      </c>
      <c r="I866" s="88" t="str">
        <f t="shared" si="174"/>
        <v/>
      </c>
      <c r="J866" s="88" t="str">
        <f t="shared" si="175"/>
        <v/>
      </c>
      <c r="K866" s="88" t="str">
        <f t="shared" si="176"/>
        <v/>
      </c>
      <c r="L866" s="88" t="str">
        <f t="shared" si="177"/>
        <v/>
      </c>
      <c r="M866" s="88" t="str">
        <f t="shared" si="178"/>
        <v/>
      </c>
      <c r="N866" s="88" t="str">
        <f t="shared" si="182"/>
        <v/>
      </c>
      <c r="O866" s="88" t="str">
        <f t="shared" si="179"/>
        <v/>
      </c>
      <c r="P866" s="88" t="str">
        <f t="shared" si="183"/>
        <v/>
      </c>
      <c r="Q866" s="88" t="str">
        <f t="shared" si="184"/>
        <v/>
      </c>
      <c r="R866" s="88" t="str">
        <f t="shared" si="180"/>
        <v/>
      </c>
      <c r="S866" s="88" t="str">
        <f t="shared" si="181"/>
        <v/>
      </c>
    </row>
    <row r="867" spans="1:19" ht="23.25" x14ac:dyDescent="0.5">
      <c r="A867" s="32">
        <v>864</v>
      </c>
      <c r="B867" s="132"/>
      <c r="C867" s="132"/>
      <c r="G867" s="90">
        <f t="shared" si="172"/>
        <v>0</v>
      </c>
      <c r="H867" s="88" t="str">
        <f t="shared" si="173"/>
        <v/>
      </c>
      <c r="I867" s="88" t="str">
        <f t="shared" si="174"/>
        <v/>
      </c>
      <c r="J867" s="88" t="str">
        <f t="shared" si="175"/>
        <v/>
      </c>
      <c r="K867" s="88" t="str">
        <f t="shared" si="176"/>
        <v/>
      </c>
      <c r="L867" s="88" t="str">
        <f t="shared" si="177"/>
        <v/>
      </c>
      <c r="M867" s="88" t="str">
        <f t="shared" si="178"/>
        <v/>
      </c>
      <c r="N867" s="88" t="str">
        <f t="shared" si="182"/>
        <v/>
      </c>
      <c r="O867" s="88" t="str">
        <f t="shared" si="179"/>
        <v/>
      </c>
      <c r="P867" s="88" t="str">
        <f t="shared" si="183"/>
        <v/>
      </c>
      <c r="Q867" s="88" t="str">
        <f t="shared" si="184"/>
        <v/>
      </c>
      <c r="R867" s="88" t="str">
        <f t="shared" si="180"/>
        <v/>
      </c>
      <c r="S867" s="88" t="str">
        <f t="shared" si="181"/>
        <v/>
      </c>
    </row>
    <row r="868" spans="1:19" ht="23.25" x14ac:dyDescent="0.5">
      <c r="A868" s="32">
        <v>865</v>
      </c>
      <c r="B868" s="132"/>
      <c r="C868" s="132"/>
      <c r="G868" s="90">
        <f t="shared" si="172"/>
        <v>0</v>
      </c>
      <c r="H868" s="88" t="str">
        <f t="shared" si="173"/>
        <v/>
      </c>
      <c r="I868" s="88" t="str">
        <f t="shared" si="174"/>
        <v/>
      </c>
      <c r="J868" s="88" t="str">
        <f t="shared" si="175"/>
        <v/>
      </c>
      <c r="K868" s="88" t="str">
        <f t="shared" si="176"/>
        <v/>
      </c>
      <c r="L868" s="88" t="str">
        <f t="shared" si="177"/>
        <v/>
      </c>
      <c r="M868" s="88" t="str">
        <f t="shared" si="178"/>
        <v/>
      </c>
      <c r="N868" s="88" t="str">
        <f t="shared" si="182"/>
        <v/>
      </c>
      <c r="O868" s="88" t="str">
        <f t="shared" si="179"/>
        <v/>
      </c>
      <c r="P868" s="88" t="str">
        <f t="shared" si="183"/>
        <v/>
      </c>
      <c r="Q868" s="88" t="str">
        <f t="shared" si="184"/>
        <v/>
      </c>
      <c r="R868" s="88" t="str">
        <f t="shared" si="180"/>
        <v/>
      </c>
      <c r="S868" s="88" t="str">
        <f t="shared" si="181"/>
        <v/>
      </c>
    </row>
    <row r="869" spans="1:19" ht="23.25" x14ac:dyDescent="0.5">
      <c r="A869" s="32">
        <v>866</v>
      </c>
      <c r="B869" s="132"/>
      <c r="C869" s="132"/>
      <c r="G869" s="90">
        <f t="shared" si="172"/>
        <v>0</v>
      </c>
      <c r="H869" s="88" t="str">
        <f t="shared" si="173"/>
        <v/>
      </c>
      <c r="I869" s="88" t="str">
        <f t="shared" si="174"/>
        <v/>
      </c>
      <c r="J869" s="88" t="str">
        <f t="shared" si="175"/>
        <v/>
      </c>
      <c r="K869" s="88" t="str">
        <f t="shared" si="176"/>
        <v/>
      </c>
      <c r="L869" s="88" t="str">
        <f t="shared" si="177"/>
        <v/>
      </c>
      <c r="M869" s="88" t="str">
        <f t="shared" si="178"/>
        <v/>
      </c>
      <c r="N869" s="88" t="str">
        <f t="shared" si="182"/>
        <v/>
      </c>
      <c r="O869" s="88" t="str">
        <f t="shared" si="179"/>
        <v/>
      </c>
      <c r="P869" s="88" t="str">
        <f t="shared" si="183"/>
        <v/>
      </c>
      <c r="Q869" s="88" t="str">
        <f t="shared" si="184"/>
        <v/>
      </c>
      <c r="R869" s="88" t="str">
        <f t="shared" si="180"/>
        <v/>
      </c>
      <c r="S869" s="88" t="str">
        <f t="shared" si="181"/>
        <v/>
      </c>
    </row>
    <row r="870" spans="1:19" ht="23.25" x14ac:dyDescent="0.5">
      <c r="A870" s="32">
        <v>867</v>
      </c>
      <c r="B870" s="132"/>
      <c r="C870" s="132"/>
      <c r="G870" s="90">
        <f t="shared" si="172"/>
        <v>0</v>
      </c>
      <c r="H870" s="88" t="str">
        <f t="shared" si="173"/>
        <v/>
      </c>
      <c r="I870" s="88" t="str">
        <f t="shared" si="174"/>
        <v/>
      </c>
      <c r="J870" s="88" t="str">
        <f t="shared" si="175"/>
        <v/>
      </c>
      <c r="K870" s="88" t="str">
        <f t="shared" si="176"/>
        <v/>
      </c>
      <c r="L870" s="88" t="str">
        <f t="shared" si="177"/>
        <v/>
      </c>
      <c r="M870" s="88" t="str">
        <f t="shared" si="178"/>
        <v/>
      </c>
      <c r="N870" s="88" t="str">
        <f t="shared" si="182"/>
        <v/>
      </c>
      <c r="O870" s="88" t="str">
        <f t="shared" si="179"/>
        <v/>
      </c>
      <c r="P870" s="88" t="str">
        <f t="shared" si="183"/>
        <v/>
      </c>
      <c r="Q870" s="88" t="str">
        <f t="shared" si="184"/>
        <v/>
      </c>
      <c r="R870" s="88" t="str">
        <f t="shared" si="180"/>
        <v/>
      </c>
      <c r="S870" s="88" t="str">
        <f t="shared" si="181"/>
        <v/>
      </c>
    </row>
    <row r="871" spans="1:19" ht="23.25" x14ac:dyDescent="0.5">
      <c r="A871" s="32">
        <v>868</v>
      </c>
      <c r="B871" s="132"/>
      <c r="C871" s="132"/>
      <c r="G871" s="90">
        <f t="shared" si="172"/>
        <v>0</v>
      </c>
      <c r="H871" s="88" t="str">
        <f t="shared" si="173"/>
        <v/>
      </c>
      <c r="I871" s="88" t="str">
        <f t="shared" si="174"/>
        <v/>
      </c>
      <c r="J871" s="88" t="str">
        <f t="shared" si="175"/>
        <v/>
      </c>
      <c r="K871" s="88" t="str">
        <f t="shared" si="176"/>
        <v/>
      </c>
      <c r="L871" s="88" t="str">
        <f t="shared" si="177"/>
        <v/>
      </c>
      <c r="M871" s="88" t="str">
        <f t="shared" si="178"/>
        <v/>
      </c>
      <c r="N871" s="88" t="str">
        <f t="shared" si="182"/>
        <v/>
      </c>
      <c r="O871" s="88" t="str">
        <f t="shared" si="179"/>
        <v/>
      </c>
      <c r="P871" s="88" t="str">
        <f t="shared" si="183"/>
        <v/>
      </c>
      <c r="Q871" s="88" t="str">
        <f t="shared" si="184"/>
        <v/>
      </c>
      <c r="R871" s="88" t="str">
        <f t="shared" si="180"/>
        <v/>
      </c>
      <c r="S871" s="88" t="str">
        <f t="shared" si="181"/>
        <v/>
      </c>
    </row>
    <row r="872" spans="1:19" ht="23.25" x14ac:dyDescent="0.5">
      <c r="A872" s="32">
        <v>869</v>
      </c>
      <c r="B872" s="132"/>
      <c r="C872" s="132"/>
      <c r="G872" s="90">
        <f t="shared" si="172"/>
        <v>0</v>
      </c>
      <c r="H872" s="88" t="str">
        <f t="shared" si="173"/>
        <v/>
      </c>
      <c r="I872" s="88" t="str">
        <f t="shared" si="174"/>
        <v/>
      </c>
      <c r="J872" s="88" t="str">
        <f t="shared" si="175"/>
        <v/>
      </c>
      <c r="K872" s="88" t="str">
        <f t="shared" si="176"/>
        <v/>
      </c>
      <c r="L872" s="88" t="str">
        <f t="shared" si="177"/>
        <v/>
      </c>
      <c r="M872" s="88" t="str">
        <f t="shared" si="178"/>
        <v/>
      </c>
      <c r="N872" s="88" t="str">
        <f t="shared" si="182"/>
        <v/>
      </c>
      <c r="O872" s="88" t="str">
        <f t="shared" si="179"/>
        <v/>
      </c>
      <c r="P872" s="88" t="str">
        <f t="shared" si="183"/>
        <v/>
      </c>
      <c r="Q872" s="88" t="str">
        <f t="shared" si="184"/>
        <v/>
      </c>
      <c r="R872" s="88" t="str">
        <f t="shared" si="180"/>
        <v/>
      </c>
      <c r="S872" s="88" t="str">
        <f t="shared" si="181"/>
        <v/>
      </c>
    </row>
    <row r="873" spans="1:19" ht="23.25" x14ac:dyDescent="0.5">
      <c r="A873" s="32">
        <v>870</v>
      </c>
      <c r="B873" s="132"/>
      <c r="C873" s="132"/>
      <c r="G873" s="90">
        <f t="shared" si="172"/>
        <v>0</v>
      </c>
      <c r="H873" s="88" t="str">
        <f t="shared" si="173"/>
        <v/>
      </c>
      <c r="I873" s="88" t="str">
        <f t="shared" si="174"/>
        <v/>
      </c>
      <c r="J873" s="88" t="str">
        <f t="shared" si="175"/>
        <v/>
      </c>
      <c r="K873" s="88" t="str">
        <f t="shared" si="176"/>
        <v/>
      </c>
      <c r="L873" s="88" t="str">
        <f t="shared" si="177"/>
        <v/>
      </c>
      <c r="M873" s="88" t="str">
        <f t="shared" si="178"/>
        <v/>
      </c>
      <c r="N873" s="88" t="str">
        <f t="shared" si="182"/>
        <v/>
      </c>
      <c r="O873" s="88" t="str">
        <f t="shared" si="179"/>
        <v/>
      </c>
      <c r="P873" s="88" t="str">
        <f t="shared" si="183"/>
        <v/>
      </c>
      <c r="Q873" s="88" t="str">
        <f t="shared" si="184"/>
        <v/>
      </c>
      <c r="R873" s="88" t="str">
        <f t="shared" si="180"/>
        <v/>
      </c>
      <c r="S873" s="88" t="str">
        <f t="shared" si="181"/>
        <v/>
      </c>
    </row>
    <row r="874" spans="1:19" ht="23.25" x14ac:dyDescent="0.5">
      <c r="A874" s="32">
        <v>871</v>
      </c>
      <c r="B874" s="132"/>
      <c r="C874" s="132"/>
      <c r="G874" s="90">
        <f t="shared" si="172"/>
        <v>0</v>
      </c>
      <c r="H874" s="88" t="str">
        <f t="shared" si="173"/>
        <v/>
      </c>
      <c r="I874" s="88" t="str">
        <f t="shared" si="174"/>
        <v/>
      </c>
      <c r="J874" s="88" t="str">
        <f t="shared" si="175"/>
        <v/>
      </c>
      <c r="K874" s="88" t="str">
        <f t="shared" si="176"/>
        <v/>
      </c>
      <c r="L874" s="88" t="str">
        <f t="shared" si="177"/>
        <v/>
      </c>
      <c r="M874" s="88" t="str">
        <f t="shared" si="178"/>
        <v/>
      </c>
      <c r="N874" s="88" t="str">
        <f t="shared" si="182"/>
        <v/>
      </c>
      <c r="O874" s="88" t="str">
        <f t="shared" si="179"/>
        <v/>
      </c>
      <c r="P874" s="88" t="str">
        <f t="shared" si="183"/>
        <v/>
      </c>
      <c r="Q874" s="88" t="str">
        <f t="shared" si="184"/>
        <v/>
      </c>
      <c r="R874" s="88" t="str">
        <f t="shared" si="180"/>
        <v/>
      </c>
      <c r="S874" s="88" t="str">
        <f t="shared" si="181"/>
        <v/>
      </c>
    </row>
    <row r="875" spans="1:19" ht="23.25" x14ac:dyDescent="0.5">
      <c r="A875" s="32">
        <v>872</v>
      </c>
      <c r="B875" s="132"/>
      <c r="C875" s="132"/>
      <c r="G875" s="90">
        <f t="shared" si="172"/>
        <v>0</v>
      </c>
      <c r="H875" s="88" t="str">
        <f t="shared" si="173"/>
        <v/>
      </c>
      <c r="I875" s="88" t="str">
        <f t="shared" si="174"/>
        <v/>
      </c>
      <c r="J875" s="88" t="str">
        <f t="shared" si="175"/>
        <v/>
      </c>
      <c r="K875" s="88" t="str">
        <f t="shared" si="176"/>
        <v/>
      </c>
      <c r="L875" s="88" t="str">
        <f t="shared" si="177"/>
        <v/>
      </c>
      <c r="M875" s="88" t="str">
        <f t="shared" si="178"/>
        <v/>
      </c>
      <c r="N875" s="88" t="str">
        <f t="shared" si="182"/>
        <v/>
      </c>
      <c r="O875" s="88" t="str">
        <f t="shared" si="179"/>
        <v/>
      </c>
      <c r="P875" s="88" t="str">
        <f t="shared" si="183"/>
        <v/>
      </c>
      <c r="Q875" s="88" t="str">
        <f t="shared" si="184"/>
        <v/>
      </c>
      <c r="R875" s="88" t="str">
        <f t="shared" si="180"/>
        <v/>
      </c>
      <c r="S875" s="88" t="str">
        <f t="shared" si="181"/>
        <v/>
      </c>
    </row>
    <row r="876" spans="1:19" ht="23.25" x14ac:dyDescent="0.5">
      <c r="A876" s="32">
        <v>873</v>
      </c>
      <c r="B876" s="132"/>
      <c r="C876" s="132"/>
      <c r="G876" s="90">
        <f t="shared" si="172"/>
        <v>0</v>
      </c>
      <c r="H876" s="88" t="str">
        <f t="shared" si="173"/>
        <v/>
      </c>
      <c r="I876" s="88" t="str">
        <f t="shared" si="174"/>
        <v/>
      </c>
      <c r="J876" s="88" t="str">
        <f t="shared" si="175"/>
        <v/>
      </c>
      <c r="K876" s="88" t="str">
        <f t="shared" si="176"/>
        <v/>
      </c>
      <c r="L876" s="88" t="str">
        <f t="shared" si="177"/>
        <v/>
      </c>
      <c r="M876" s="88" t="str">
        <f t="shared" si="178"/>
        <v/>
      </c>
      <c r="N876" s="88" t="str">
        <f t="shared" si="182"/>
        <v/>
      </c>
      <c r="O876" s="88" t="str">
        <f t="shared" si="179"/>
        <v/>
      </c>
      <c r="P876" s="88" t="str">
        <f t="shared" si="183"/>
        <v/>
      </c>
      <c r="Q876" s="88" t="str">
        <f t="shared" si="184"/>
        <v/>
      </c>
      <c r="R876" s="88" t="str">
        <f t="shared" si="180"/>
        <v/>
      </c>
      <c r="S876" s="88" t="str">
        <f t="shared" si="181"/>
        <v/>
      </c>
    </row>
    <row r="877" spans="1:19" ht="23.25" x14ac:dyDescent="0.5">
      <c r="A877" s="32">
        <v>874</v>
      </c>
      <c r="B877" s="132"/>
      <c r="C877" s="132"/>
      <c r="G877" s="90">
        <f t="shared" si="172"/>
        <v>0</v>
      </c>
      <c r="H877" s="88" t="str">
        <f t="shared" si="173"/>
        <v/>
      </c>
      <c r="I877" s="88" t="str">
        <f t="shared" si="174"/>
        <v/>
      </c>
      <c r="J877" s="88" t="str">
        <f t="shared" si="175"/>
        <v/>
      </c>
      <c r="K877" s="88" t="str">
        <f t="shared" si="176"/>
        <v/>
      </c>
      <c r="L877" s="88" t="str">
        <f t="shared" si="177"/>
        <v/>
      </c>
      <c r="M877" s="88" t="str">
        <f t="shared" si="178"/>
        <v/>
      </c>
      <c r="N877" s="88" t="str">
        <f t="shared" si="182"/>
        <v/>
      </c>
      <c r="O877" s="88" t="str">
        <f t="shared" si="179"/>
        <v/>
      </c>
      <c r="P877" s="88" t="str">
        <f t="shared" si="183"/>
        <v/>
      </c>
      <c r="Q877" s="88" t="str">
        <f t="shared" si="184"/>
        <v/>
      </c>
      <c r="R877" s="88" t="str">
        <f t="shared" si="180"/>
        <v/>
      </c>
      <c r="S877" s="88" t="str">
        <f t="shared" si="181"/>
        <v/>
      </c>
    </row>
    <row r="878" spans="1:19" ht="23.25" x14ac:dyDescent="0.5">
      <c r="A878" s="32">
        <v>875</v>
      </c>
      <c r="B878" s="132"/>
      <c r="C878" s="132"/>
      <c r="G878" s="90">
        <f t="shared" si="172"/>
        <v>0</v>
      </c>
      <c r="H878" s="88" t="str">
        <f t="shared" si="173"/>
        <v/>
      </c>
      <c r="I878" s="88" t="str">
        <f t="shared" si="174"/>
        <v/>
      </c>
      <c r="J878" s="88" t="str">
        <f t="shared" si="175"/>
        <v/>
      </c>
      <c r="K878" s="88" t="str">
        <f t="shared" si="176"/>
        <v/>
      </c>
      <c r="L878" s="88" t="str">
        <f t="shared" si="177"/>
        <v/>
      </c>
      <c r="M878" s="88" t="str">
        <f t="shared" si="178"/>
        <v/>
      </c>
      <c r="N878" s="88" t="str">
        <f t="shared" si="182"/>
        <v/>
      </c>
      <c r="O878" s="88" t="str">
        <f t="shared" si="179"/>
        <v/>
      </c>
      <c r="P878" s="88" t="str">
        <f t="shared" si="183"/>
        <v/>
      </c>
      <c r="Q878" s="88" t="str">
        <f t="shared" si="184"/>
        <v/>
      </c>
      <c r="R878" s="88" t="str">
        <f t="shared" si="180"/>
        <v/>
      </c>
      <c r="S878" s="88" t="str">
        <f t="shared" si="181"/>
        <v/>
      </c>
    </row>
    <row r="879" spans="1:19" ht="23.25" x14ac:dyDescent="0.5">
      <c r="A879" s="32">
        <v>876</v>
      </c>
      <c r="B879" s="132"/>
      <c r="C879" s="132"/>
      <c r="G879" s="90">
        <f t="shared" si="172"/>
        <v>0</v>
      </c>
      <c r="H879" s="88" t="str">
        <f t="shared" si="173"/>
        <v/>
      </c>
      <c r="I879" s="88" t="str">
        <f t="shared" si="174"/>
        <v/>
      </c>
      <c r="J879" s="88" t="str">
        <f t="shared" si="175"/>
        <v/>
      </c>
      <c r="K879" s="88" t="str">
        <f t="shared" si="176"/>
        <v/>
      </c>
      <c r="L879" s="88" t="str">
        <f t="shared" si="177"/>
        <v/>
      </c>
      <c r="M879" s="88" t="str">
        <f t="shared" si="178"/>
        <v/>
      </c>
      <c r="N879" s="88" t="str">
        <f t="shared" si="182"/>
        <v/>
      </c>
      <c r="O879" s="88" t="str">
        <f t="shared" si="179"/>
        <v/>
      </c>
      <c r="P879" s="88" t="str">
        <f t="shared" si="183"/>
        <v/>
      </c>
      <c r="Q879" s="88" t="str">
        <f t="shared" si="184"/>
        <v/>
      </c>
      <c r="R879" s="88" t="str">
        <f t="shared" si="180"/>
        <v/>
      </c>
      <c r="S879" s="88" t="str">
        <f t="shared" si="181"/>
        <v/>
      </c>
    </row>
    <row r="880" spans="1:19" ht="23.25" x14ac:dyDescent="0.5">
      <c r="A880" s="32">
        <v>877</v>
      </c>
      <c r="B880" s="132"/>
      <c r="C880" s="132"/>
      <c r="G880" s="90">
        <f t="shared" si="172"/>
        <v>0</v>
      </c>
      <c r="H880" s="88" t="str">
        <f t="shared" si="173"/>
        <v/>
      </c>
      <c r="I880" s="88" t="str">
        <f t="shared" si="174"/>
        <v/>
      </c>
      <c r="J880" s="88" t="str">
        <f t="shared" si="175"/>
        <v/>
      </c>
      <c r="K880" s="88" t="str">
        <f t="shared" si="176"/>
        <v/>
      </c>
      <c r="L880" s="88" t="str">
        <f t="shared" si="177"/>
        <v/>
      </c>
      <c r="M880" s="88" t="str">
        <f t="shared" si="178"/>
        <v/>
      </c>
      <c r="N880" s="88" t="str">
        <f t="shared" si="182"/>
        <v/>
      </c>
      <c r="O880" s="88" t="str">
        <f t="shared" si="179"/>
        <v/>
      </c>
      <c r="P880" s="88" t="str">
        <f t="shared" si="183"/>
        <v/>
      </c>
      <c r="Q880" s="88" t="str">
        <f t="shared" si="184"/>
        <v/>
      </c>
      <c r="R880" s="88" t="str">
        <f t="shared" si="180"/>
        <v/>
      </c>
      <c r="S880" s="88" t="str">
        <f t="shared" si="181"/>
        <v/>
      </c>
    </row>
    <row r="881" spans="1:19" ht="23.25" x14ac:dyDescent="0.5">
      <c r="A881" s="32">
        <v>878</v>
      </c>
      <c r="B881" s="132"/>
      <c r="C881" s="132"/>
      <c r="G881" s="90">
        <f t="shared" si="172"/>
        <v>0</v>
      </c>
      <c r="H881" s="88" t="str">
        <f t="shared" si="173"/>
        <v/>
      </c>
      <c r="I881" s="88" t="str">
        <f t="shared" si="174"/>
        <v/>
      </c>
      <c r="J881" s="88" t="str">
        <f t="shared" si="175"/>
        <v/>
      </c>
      <c r="K881" s="88" t="str">
        <f t="shared" si="176"/>
        <v/>
      </c>
      <c r="L881" s="88" t="str">
        <f t="shared" si="177"/>
        <v/>
      </c>
      <c r="M881" s="88" t="str">
        <f t="shared" si="178"/>
        <v/>
      </c>
      <c r="N881" s="88" t="str">
        <f t="shared" si="182"/>
        <v/>
      </c>
      <c r="O881" s="88" t="str">
        <f t="shared" si="179"/>
        <v/>
      </c>
      <c r="P881" s="88" t="str">
        <f t="shared" si="183"/>
        <v/>
      </c>
      <c r="Q881" s="88" t="str">
        <f t="shared" si="184"/>
        <v/>
      </c>
      <c r="R881" s="88" t="str">
        <f t="shared" si="180"/>
        <v/>
      </c>
      <c r="S881" s="88" t="str">
        <f t="shared" si="181"/>
        <v/>
      </c>
    </row>
    <row r="882" spans="1:19" ht="23.25" x14ac:dyDescent="0.5">
      <c r="A882" s="32">
        <v>879</v>
      </c>
      <c r="B882" s="132"/>
      <c r="C882" s="132"/>
      <c r="G882" s="90">
        <f t="shared" si="172"/>
        <v>0</v>
      </c>
      <c r="H882" s="88" t="str">
        <f t="shared" si="173"/>
        <v/>
      </c>
      <c r="I882" s="88" t="str">
        <f t="shared" si="174"/>
        <v/>
      </c>
      <c r="J882" s="88" t="str">
        <f t="shared" si="175"/>
        <v/>
      </c>
      <c r="K882" s="88" t="str">
        <f t="shared" si="176"/>
        <v/>
      </c>
      <c r="L882" s="88" t="str">
        <f t="shared" si="177"/>
        <v/>
      </c>
      <c r="M882" s="88" t="str">
        <f t="shared" si="178"/>
        <v/>
      </c>
      <c r="N882" s="88" t="str">
        <f t="shared" si="182"/>
        <v/>
      </c>
      <c r="O882" s="88" t="str">
        <f t="shared" si="179"/>
        <v/>
      </c>
      <c r="P882" s="88" t="str">
        <f t="shared" si="183"/>
        <v/>
      </c>
      <c r="Q882" s="88" t="str">
        <f t="shared" si="184"/>
        <v/>
      </c>
      <c r="R882" s="88" t="str">
        <f t="shared" si="180"/>
        <v/>
      </c>
      <c r="S882" s="88" t="str">
        <f t="shared" si="181"/>
        <v/>
      </c>
    </row>
    <row r="883" spans="1:19" ht="23.25" x14ac:dyDescent="0.5">
      <c r="A883" s="32">
        <v>880</v>
      </c>
      <c r="B883" s="132"/>
      <c r="C883" s="132"/>
      <c r="G883" s="90">
        <f t="shared" si="172"/>
        <v>0</v>
      </c>
      <c r="H883" s="88" t="str">
        <f t="shared" si="173"/>
        <v/>
      </c>
      <c r="I883" s="88" t="str">
        <f t="shared" si="174"/>
        <v/>
      </c>
      <c r="J883" s="88" t="str">
        <f t="shared" si="175"/>
        <v/>
      </c>
      <c r="K883" s="88" t="str">
        <f t="shared" si="176"/>
        <v/>
      </c>
      <c r="L883" s="88" t="str">
        <f t="shared" si="177"/>
        <v/>
      </c>
      <c r="M883" s="88" t="str">
        <f t="shared" si="178"/>
        <v/>
      </c>
      <c r="N883" s="88" t="str">
        <f t="shared" si="182"/>
        <v/>
      </c>
      <c r="O883" s="88" t="str">
        <f t="shared" si="179"/>
        <v/>
      </c>
      <c r="P883" s="88" t="str">
        <f t="shared" si="183"/>
        <v/>
      </c>
      <c r="Q883" s="88" t="str">
        <f t="shared" si="184"/>
        <v/>
      </c>
      <c r="R883" s="88" t="str">
        <f t="shared" si="180"/>
        <v/>
      </c>
      <c r="S883" s="88" t="str">
        <f t="shared" si="181"/>
        <v/>
      </c>
    </row>
    <row r="884" spans="1:19" ht="23.25" x14ac:dyDescent="0.5">
      <c r="A884" s="32">
        <v>881</v>
      </c>
      <c r="B884" s="132"/>
      <c r="C884" s="132"/>
      <c r="G884" s="90">
        <f t="shared" si="172"/>
        <v>0</v>
      </c>
      <c r="H884" s="88" t="str">
        <f t="shared" si="173"/>
        <v/>
      </c>
      <c r="I884" s="88" t="str">
        <f t="shared" si="174"/>
        <v/>
      </c>
      <c r="J884" s="88" t="str">
        <f t="shared" si="175"/>
        <v/>
      </c>
      <c r="K884" s="88" t="str">
        <f t="shared" si="176"/>
        <v/>
      </c>
      <c r="L884" s="88" t="str">
        <f t="shared" si="177"/>
        <v/>
      </c>
      <c r="M884" s="88" t="str">
        <f t="shared" si="178"/>
        <v/>
      </c>
      <c r="N884" s="88" t="str">
        <f t="shared" si="182"/>
        <v/>
      </c>
      <c r="O884" s="88" t="str">
        <f t="shared" si="179"/>
        <v/>
      </c>
      <c r="P884" s="88" t="str">
        <f t="shared" si="183"/>
        <v/>
      </c>
      <c r="Q884" s="88" t="str">
        <f t="shared" si="184"/>
        <v/>
      </c>
      <c r="R884" s="88" t="str">
        <f t="shared" si="180"/>
        <v/>
      </c>
      <c r="S884" s="88" t="str">
        <f t="shared" si="181"/>
        <v/>
      </c>
    </row>
    <row r="885" spans="1:19" ht="23.25" x14ac:dyDescent="0.5">
      <c r="A885" s="32">
        <v>882</v>
      </c>
      <c r="B885" s="132"/>
      <c r="C885" s="132"/>
      <c r="G885" s="90">
        <f t="shared" si="172"/>
        <v>0</v>
      </c>
      <c r="H885" s="88" t="str">
        <f t="shared" si="173"/>
        <v/>
      </c>
      <c r="I885" s="88" t="str">
        <f t="shared" si="174"/>
        <v/>
      </c>
      <c r="J885" s="88" t="str">
        <f t="shared" si="175"/>
        <v/>
      </c>
      <c r="K885" s="88" t="str">
        <f t="shared" si="176"/>
        <v/>
      </c>
      <c r="L885" s="88" t="str">
        <f t="shared" si="177"/>
        <v/>
      </c>
      <c r="M885" s="88" t="str">
        <f t="shared" si="178"/>
        <v/>
      </c>
      <c r="N885" s="88" t="str">
        <f t="shared" si="182"/>
        <v/>
      </c>
      <c r="O885" s="88" t="str">
        <f t="shared" si="179"/>
        <v/>
      </c>
      <c r="P885" s="88" t="str">
        <f t="shared" si="183"/>
        <v/>
      </c>
      <c r="Q885" s="88" t="str">
        <f t="shared" si="184"/>
        <v/>
      </c>
      <c r="R885" s="88" t="str">
        <f t="shared" si="180"/>
        <v/>
      </c>
      <c r="S885" s="88" t="str">
        <f t="shared" si="181"/>
        <v/>
      </c>
    </row>
    <row r="886" spans="1:19" ht="23.25" x14ac:dyDescent="0.5">
      <c r="A886" s="32">
        <v>883</v>
      </c>
      <c r="B886" s="132"/>
      <c r="C886" s="132"/>
      <c r="G886" s="90">
        <f t="shared" si="172"/>
        <v>0</v>
      </c>
      <c r="H886" s="88" t="str">
        <f t="shared" si="173"/>
        <v/>
      </c>
      <c r="I886" s="88" t="str">
        <f t="shared" si="174"/>
        <v/>
      </c>
      <c r="J886" s="88" t="str">
        <f t="shared" si="175"/>
        <v/>
      </c>
      <c r="K886" s="88" t="str">
        <f t="shared" si="176"/>
        <v/>
      </c>
      <c r="L886" s="88" t="str">
        <f t="shared" si="177"/>
        <v/>
      </c>
      <c r="M886" s="88" t="str">
        <f t="shared" si="178"/>
        <v/>
      </c>
      <c r="N886" s="88" t="str">
        <f t="shared" si="182"/>
        <v/>
      </c>
      <c r="O886" s="88" t="str">
        <f t="shared" si="179"/>
        <v/>
      </c>
      <c r="P886" s="88" t="str">
        <f t="shared" si="183"/>
        <v/>
      </c>
      <c r="Q886" s="88" t="str">
        <f t="shared" si="184"/>
        <v/>
      </c>
      <c r="R886" s="88" t="str">
        <f t="shared" si="180"/>
        <v/>
      </c>
      <c r="S886" s="88" t="str">
        <f t="shared" si="181"/>
        <v/>
      </c>
    </row>
    <row r="887" spans="1:19" ht="23.25" x14ac:dyDescent="0.5">
      <c r="A887" s="32">
        <v>884</v>
      </c>
      <c r="B887" s="132"/>
      <c r="C887" s="132"/>
      <c r="G887" s="90">
        <f t="shared" si="172"/>
        <v>0</v>
      </c>
      <c r="H887" s="88" t="str">
        <f t="shared" si="173"/>
        <v/>
      </c>
      <c r="I887" s="88" t="str">
        <f t="shared" si="174"/>
        <v/>
      </c>
      <c r="J887" s="88" t="str">
        <f t="shared" si="175"/>
        <v/>
      </c>
      <c r="K887" s="88" t="str">
        <f t="shared" si="176"/>
        <v/>
      </c>
      <c r="L887" s="88" t="str">
        <f t="shared" si="177"/>
        <v/>
      </c>
      <c r="M887" s="88" t="str">
        <f t="shared" si="178"/>
        <v/>
      </c>
      <c r="N887" s="88" t="str">
        <f t="shared" si="182"/>
        <v/>
      </c>
      <c r="O887" s="88" t="str">
        <f t="shared" si="179"/>
        <v/>
      </c>
      <c r="P887" s="88" t="str">
        <f t="shared" si="183"/>
        <v/>
      </c>
      <c r="Q887" s="88" t="str">
        <f t="shared" si="184"/>
        <v/>
      </c>
      <c r="R887" s="88" t="str">
        <f t="shared" si="180"/>
        <v/>
      </c>
      <c r="S887" s="88" t="str">
        <f t="shared" si="181"/>
        <v/>
      </c>
    </row>
    <row r="888" spans="1:19" ht="23.25" x14ac:dyDescent="0.5">
      <c r="A888" s="32">
        <v>885</v>
      </c>
      <c r="B888" s="132"/>
      <c r="C888" s="132"/>
      <c r="G888" s="90">
        <f t="shared" si="172"/>
        <v>0</v>
      </c>
      <c r="H888" s="88" t="str">
        <f t="shared" si="173"/>
        <v/>
      </c>
      <c r="I888" s="88" t="str">
        <f t="shared" si="174"/>
        <v/>
      </c>
      <c r="J888" s="88" t="str">
        <f t="shared" si="175"/>
        <v/>
      </c>
      <c r="K888" s="88" t="str">
        <f t="shared" si="176"/>
        <v/>
      </c>
      <c r="L888" s="88" t="str">
        <f t="shared" si="177"/>
        <v/>
      </c>
      <c r="M888" s="88" t="str">
        <f t="shared" si="178"/>
        <v/>
      </c>
      <c r="N888" s="88" t="str">
        <f t="shared" si="182"/>
        <v/>
      </c>
      <c r="O888" s="88" t="str">
        <f t="shared" si="179"/>
        <v/>
      </c>
      <c r="P888" s="88" t="str">
        <f t="shared" si="183"/>
        <v/>
      </c>
      <c r="Q888" s="88" t="str">
        <f t="shared" si="184"/>
        <v/>
      </c>
      <c r="R888" s="88" t="str">
        <f t="shared" si="180"/>
        <v/>
      </c>
      <c r="S888" s="88" t="str">
        <f t="shared" si="181"/>
        <v/>
      </c>
    </row>
    <row r="889" spans="1:19" ht="23.25" x14ac:dyDescent="0.5">
      <c r="A889" s="32">
        <v>886</v>
      </c>
      <c r="B889" s="132"/>
      <c r="C889" s="132"/>
      <c r="G889" s="90">
        <f t="shared" si="172"/>
        <v>0</v>
      </c>
      <c r="H889" s="88" t="str">
        <f t="shared" si="173"/>
        <v/>
      </c>
      <c r="I889" s="88" t="str">
        <f t="shared" si="174"/>
        <v/>
      </c>
      <c r="J889" s="88" t="str">
        <f t="shared" si="175"/>
        <v/>
      </c>
      <c r="K889" s="88" t="str">
        <f t="shared" si="176"/>
        <v/>
      </c>
      <c r="L889" s="88" t="str">
        <f t="shared" si="177"/>
        <v/>
      </c>
      <c r="M889" s="88" t="str">
        <f t="shared" si="178"/>
        <v/>
      </c>
      <c r="N889" s="88" t="str">
        <f t="shared" si="182"/>
        <v/>
      </c>
      <c r="O889" s="88" t="str">
        <f t="shared" si="179"/>
        <v/>
      </c>
      <c r="P889" s="88" t="str">
        <f t="shared" si="183"/>
        <v/>
      </c>
      <c r="Q889" s="88" t="str">
        <f t="shared" si="184"/>
        <v/>
      </c>
      <c r="R889" s="88" t="str">
        <f t="shared" si="180"/>
        <v/>
      </c>
      <c r="S889" s="88" t="str">
        <f t="shared" si="181"/>
        <v/>
      </c>
    </row>
    <row r="890" spans="1:19" ht="23.25" x14ac:dyDescent="0.5">
      <c r="A890" s="32">
        <v>887</v>
      </c>
      <c r="B890" s="132"/>
      <c r="C890" s="132"/>
      <c r="G890" s="90">
        <f t="shared" si="172"/>
        <v>0</v>
      </c>
      <c r="H890" s="88" t="str">
        <f t="shared" si="173"/>
        <v/>
      </c>
      <c r="I890" s="88" t="str">
        <f t="shared" si="174"/>
        <v/>
      </c>
      <c r="J890" s="88" t="str">
        <f t="shared" si="175"/>
        <v/>
      </c>
      <c r="K890" s="88" t="str">
        <f t="shared" si="176"/>
        <v/>
      </c>
      <c r="L890" s="88" t="str">
        <f t="shared" si="177"/>
        <v/>
      </c>
      <c r="M890" s="88" t="str">
        <f t="shared" si="178"/>
        <v/>
      </c>
      <c r="N890" s="88" t="str">
        <f t="shared" si="182"/>
        <v/>
      </c>
      <c r="O890" s="88" t="str">
        <f t="shared" si="179"/>
        <v/>
      </c>
      <c r="P890" s="88" t="str">
        <f t="shared" si="183"/>
        <v/>
      </c>
      <c r="Q890" s="88" t="str">
        <f t="shared" si="184"/>
        <v/>
      </c>
      <c r="R890" s="88" t="str">
        <f t="shared" si="180"/>
        <v/>
      </c>
      <c r="S890" s="88" t="str">
        <f t="shared" si="181"/>
        <v/>
      </c>
    </row>
    <row r="891" spans="1:19" ht="23.25" x14ac:dyDescent="0.5">
      <c r="A891" s="32">
        <v>888</v>
      </c>
      <c r="B891" s="132"/>
      <c r="C891" s="132"/>
      <c r="G891" s="90">
        <f t="shared" si="172"/>
        <v>0</v>
      </c>
      <c r="H891" s="88" t="str">
        <f t="shared" si="173"/>
        <v/>
      </c>
      <c r="I891" s="88" t="str">
        <f t="shared" si="174"/>
        <v/>
      </c>
      <c r="J891" s="88" t="str">
        <f t="shared" si="175"/>
        <v/>
      </c>
      <c r="K891" s="88" t="str">
        <f t="shared" si="176"/>
        <v/>
      </c>
      <c r="L891" s="88" t="str">
        <f t="shared" si="177"/>
        <v/>
      </c>
      <c r="M891" s="88" t="str">
        <f t="shared" si="178"/>
        <v/>
      </c>
      <c r="N891" s="88" t="str">
        <f t="shared" si="182"/>
        <v/>
      </c>
      <c r="O891" s="88" t="str">
        <f t="shared" si="179"/>
        <v/>
      </c>
      <c r="P891" s="88" t="str">
        <f t="shared" si="183"/>
        <v/>
      </c>
      <c r="Q891" s="88" t="str">
        <f t="shared" si="184"/>
        <v/>
      </c>
      <c r="R891" s="88" t="str">
        <f t="shared" si="180"/>
        <v/>
      </c>
      <c r="S891" s="88" t="str">
        <f t="shared" si="181"/>
        <v/>
      </c>
    </row>
    <row r="892" spans="1:19" ht="23.25" x14ac:dyDescent="0.5">
      <c r="A892" s="32">
        <v>889</v>
      </c>
      <c r="B892" s="132"/>
      <c r="C892" s="132"/>
      <c r="G892" s="90">
        <f t="shared" si="172"/>
        <v>0</v>
      </c>
      <c r="H892" s="88" t="str">
        <f t="shared" si="173"/>
        <v/>
      </c>
      <c r="I892" s="88" t="str">
        <f t="shared" si="174"/>
        <v/>
      </c>
      <c r="J892" s="88" t="str">
        <f t="shared" si="175"/>
        <v/>
      </c>
      <c r="K892" s="88" t="str">
        <f t="shared" si="176"/>
        <v/>
      </c>
      <c r="L892" s="88" t="str">
        <f t="shared" si="177"/>
        <v/>
      </c>
      <c r="M892" s="88" t="str">
        <f t="shared" si="178"/>
        <v/>
      </c>
      <c r="N892" s="88" t="str">
        <f t="shared" si="182"/>
        <v/>
      </c>
      <c r="O892" s="88" t="str">
        <f t="shared" si="179"/>
        <v/>
      </c>
      <c r="P892" s="88" t="str">
        <f t="shared" si="183"/>
        <v/>
      </c>
      <c r="Q892" s="88" t="str">
        <f t="shared" si="184"/>
        <v/>
      </c>
      <c r="R892" s="88" t="str">
        <f t="shared" si="180"/>
        <v/>
      </c>
      <c r="S892" s="88" t="str">
        <f t="shared" si="181"/>
        <v/>
      </c>
    </row>
    <row r="893" spans="1:19" ht="23.25" x14ac:dyDescent="0.5">
      <c r="A893" s="32">
        <v>890</v>
      </c>
      <c r="B893" s="132"/>
      <c r="C893" s="132"/>
      <c r="G893" s="90">
        <f t="shared" si="172"/>
        <v>0</v>
      </c>
      <c r="H893" s="88" t="str">
        <f t="shared" si="173"/>
        <v/>
      </c>
      <c r="I893" s="88" t="str">
        <f t="shared" si="174"/>
        <v/>
      </c>
      <c r="J893" s="88" t="str">
        <f t="shared" si="175"/>
        <v/>
      </c>
      <c r="K893" s="88" t="str">
        <f t="shared" si="176"/>
        <v/>
      </c>
      <c r="L893" s="88" t="str">
        <f t="shared" si="177"/>
        <v/>
      </c>
      <c r="M893" s="88" t="str">
        <f t="shared" si="178"/>
        <v/>
      </c>
      <c r="N893" s="88" t="str">
        <f t="shared" si="182"/>
        <v/>
      </c>
      <c r="O893" s="88" t="str">
        <f t="shared" si="179"/>
        <v/>
      </c>
      <c r="P893" s="88" t="str">
        <f t="shared" si="183"/>
        <v/>
      </c>
      <c r="Q893" s="88" t="str">
        <f t="shared" si="184"/>
        <v/>
      </c>
      <c r="R893" s="88" t="str">
        <f t="shared" si="180"/>
        <v/>
      </c>
      <c r="S893" s="88" t="str">
        <f t="shared" si="181"/>
        <v/>
      </c>
    </row>
    <row r="894" spans="1:19" ht="23.25" x14ac:dyDescent="0.5">
      <c r="A894" s="32">
        <v>891</v>
      </c>
      <c r="B894" s="132"/>
      <c r="C894" s="132"/>
      <c r="G894" s="90">
        <f t="shared" si="172"/>
        <v>0</v>
      </c>
      <c r="H894" s="88" t="str">
        <f t="shared" si="173"/>
        <v/>
      </c>
      <c r="I894" s="88" t="str">
        <f t="shared" si="174"/>
        <v/>
      </c>
      <c r="J894" s="88" t="str">
        <f t="shared" si="175"/>
        <v/>
      </c>
      <c r="K894" s="88" t="str">
        <f t="shared" si="176"/>
        <v/>
      </c>
      <c r="L894" s="88" t="str">
        <f t="shared" si="177"/>
        <v/>
      </c>
      <c r="M894" s="88" t="str">
        <f t="shared" si="178"/>
        <v/>
      </c>
      <c r="N894" s="88" t="str">
        <f t="shared" si="182"/>
        <v/>
      </c>
      <c r="O894" s="88" t="str">
        <f t="shared" si="179"/>
        <v/>
      </c>
      <c r="P894" s="88" t="str">
        <f t="shared" si="183"/>
        <v/>
      </c>
      <c r="Q894" s="88" t="str">
        <f t="shared" si="184"/>
        <v/>
      </c>
      <c r="R894" s="88" t="str">
        <f t="shared" si="180"/>
        <v/>
      </c>
      <c r="S894" s="88" t="str">
        <f t="shared" si="181"/>
        <v/>
      </c>
    </row>
    <row r="895" spans="1:19" ht="23.25" x14ac:dyDescent="0.5">
      <c r="A895" s="32">
        <v>892</v>
      </c>
      <c r="B895" s="132"/>
      <c r="C895" s="132"/>
      <c r="G895" s="90">
        <f t="shared" si="172"/>
        <v>0</v>
      </c>
      <c r="H895" s="88" t="str">
        <f t="shared" si="173"/>
        <v/>
      </c>
      <c r="I895" s="88" t="str">
        <f t="shared" si="174"/>
        <v/>
      </c>
      <c r="J895" s="88" t="str">
        <f t="shared" si="175"/>
        <v/>
      </c>
      <c r="K895" s="88" t="str">
        <f t="shared" si="176"/>
        <v/>
      </c>
      <c r="L895" s="88" t="str">
        <f t="shared" si="177"/>
        <v/>
      </c>
      <c r="M895" s="88" t="str">
        <f t="shared" si="178"/>
        <v/>
      </c>
      <c r="N895" s="88" t="str">
        <f t="shared" si="182"/>
        <v/>
      </c>
      <c r="O895" s="88" t="str">
        <f t="shared" si="179"/>
        <v/>
      </c>
      <c r="P895" s="88" t="str">
        <f t="shared" si="183"/>
        <v/>
      </c>
      <c r="Q895" s="88" t="str">
        <f t="shared" si="184"/>
        <v/>
      </c>
      <c r="R895" s="88" t="str">
        <f t="shared" si="180"/>
        <v/>
      </c>
      <c r="S895" s="88" t="str">
        <f t="shared" si="181"/>
        <v/>
      </c>
    </row>
    <row r="896" spans="1:19" ht="23.25" x14ac:dyDescent="0.5">
      <c r="A896" s="32">
        <v>893</v>
      </c>
      <c r="B896" s="132"/>
      <c r="C896" s="132"/>
      <c r="G896" s="90">
        <f t="shared" si="172"/>
        <v>0</v>
      </c>
      <c r="H896" s="88" t="str">
        <f t="shared" si="173"/>
        <v/>
      </c>
      <c r="I896" s="88" t="str">
        <f t="shared" si="174"/>
        <v/>
      </c>
      <c r="J896" s="88" t="str">
        <f t="shared" si="175"/>
        <v/>
      </c>
      <c r="K896" s="88" t="str">
        <f t="shared" si="176"/>
        <v/>
      </c>
      <c r="L896" s="88" t="str">
        <f t="shared" si="177"/>
        <v/>
      </c>
      <c r="M896" s="88" t="str">
        <f t="shared" si="178"/>
        <v/>
      </c>
      <c r="N896" s="88" t="str">
        <f t="shared" si="182"/>
        <v/>
      </c>
      <c r="O896" s="88" t="str">
        <f t="shared" si="179"/>
        <v/>
      </c>
      <c r="P896" s="88" t="str">
        <f t="shared" si="183"/>
        <v/>
      </c>
      <c r="Q896" s="88" t="str">
        <f t="shared" si="184"/>
        <v/>
      </c>
      <c r="R896" s="88" t="str">
        <f t="shared" si="180"/>
        <v/>
      </c>
      <c r="S896" s="88" t="str">
        <f t="shared" si="181"/>
        <v/>
      </c>
    </row>
    <row r="897" spans="1:19" ht="23.25" x14ac:dyDescent="0.5">
      <c r="A897" s="32">
        <v>894</v>
      </c>
      <c r="B897" s="132"/>
      <c r="C897" s="132"/>
      <c r="G897" s="90">
        <f t="shared" si="172"/>
        <v>0</v>
      </c>
      <c r="H897" s="88" t="str">
        <f t="shared" si="173"/>
        <v/>
      </c>
      <c r="I897" s="88" t="str">
        <f t="shared" si="174"/>
        <v/>
      </c>
      <c r="J897" s="88" t="str">
        <f t="shared" si="175"/>
        <v/>
      </c>
      <c r="K897" s="88" t="str">
        <f t="shared" si="176"/>
        <v/>
      </c>
      <c r="L897" s="88" t="str">
        <f t="shared" si="177"/>
        <v/>
      </c>
      <c r="M897" s="88" t="str">
        <f t="shared" si="178"/>
        <v/>
      </c>
      <c r="N897" s="88" t="str">
        <f t="shared" si="182"/>
        <v/>
      </c>
      <c r="O897" s="88" t="str">
        <f t="shared" si="179"/>
        <v/>
      </c>
      <c r="P897" s="88" t="str">
        <f t="shared" si="183"/>
        <v/>
      </c>
      <c r="Q897" s="88" t="str">
        <f t="shared" si="184"/>
        <v/>
      </c>
      <c r="R897" s="88" t="str">
        <f t="shared" si="180"/>
        <v/>
      </c>
      <c r="S897" s="88" t="str">
        <f t="shared" si="181"/>
        <v/>
      </c>
    </row>
    <row r="898" spans="1:19" ht="23.25" x14ac:dyDescent="0.5">
      <c r="A898" s="32">
        <v>895</v>
      </c>
      <c r="B898" s="132"/>
      <c r="C898" s="132"/>
      <c r="G898" s="90">
        <f t="shared" si="172"/>
        <v>0</v>
      </c>
      <c r="H898" s="88" t="str">
        <f t="shared" si="173"/>
        <v/>
      </c>
      <c r="I898" s="88" t="str">
        <f t="shared" si="174"/>
        <v/>
      </c>
      <c r="J898" s="88" t="str">
        <f t="shared" si="175"/>
        <v/>
      </c>
      <c r="K898" s="88" t="str">
        <f t="shared" si="176"/>
        <v/>
      </c>
      <c r="L898" s="88" t="str">
        <f t="shared" si="177"/>
        <v/>
      </c>
      <c r="M898" s="88" t="str">
        <f t="shared" si="178"/>
        <v/>
      </c>
      <c r="N898" s="88" t="str">
        <f t="shared" si="182"/>
        <v/>
      </c>
      <c r="O898" s="88" t="str">
        <f t="shared" si="179"/>
        <v/>
      </c>
      <c r="P898" s="88" t="str">
        <f t="shared" si="183"/>
        <v/>
      </c>
      <c r="Q898" s="88" t="str">
        <f t="shared" si="184"/>
        <v/>
      </c>
      <c r="R898" s="88" t="str">
        <f t="shared" si="180"/>
        <v/>
      </c>
      <c r="S898" s="88" t="str">
        <f t="shared" si="181"/>
        <v/>
      </c>
    </row>
    <row r="899" spans="1:19" ht="23.25" x14ac:dyDescent="0.5">
      <c r="A899" s="32">
        <v>896</v>
      </c>
      <c r="B899" s="132"/>
      <c r="C899" s="132"/>
      <c r="G899" s="90">
        <f t="shared" si="172"/>
        <v>0</v>
      </c>
      <c r="H899" s="88" t="str">
        <f t="shared" si="173"/>
        <v/>
      </c>
      <c r="I899" s="88" t="str">
        <f t="shared" si="174"/>
        <v/>
      </c>
      <c r="J899" s="88" t="str">
        <f t="shared" si="175"/>
        <v/>
      </c>
      <c r="K899" s="88" t="str">
        <f t="shared" si="176"/>
        <v/>
      </c>
      <c r="L899" s="88" t="str">
        <f t="shared" si="177"/>
        <v/>
      </c>
      <c r="M899" s="88" t="str">
        <f t="shared" si="178"/>
        <v/>
      </c>
      <c r="N899" s="88" t="str">
        <f t="shared" si="182"/>
        <v/>
      </c>
      <c r="O899" s="88" t="str">
        <f t="shared" si="179"/>
        <v/>
      </c>
      <c r="P899" s="88" t="str">
        <f t="shared" si="183"/>
        <v/>
      </c>
      <c r="Q899" s="88" t="str">
        <f t="shared" si="184"/>
        <v/>
      </c>
      <c r="R899" s="88" t="str">
        <f t="shared" si="180"/>
        <v/>
      </c>
      <c r="S899" s="88" t="str">
        <f t="shared" si="181"/>
        <v/>
      </c>
    </row>
    <row r="900" spans="1:19" ht="23.25" x14ac:dyDescent="0.5">
      <c r="A900" s="32">
        <v>897</v>
      </c>
      <c r="B900" s="132"/>
      <c r="C900" s="132"/>
      <c r="G900" s="90">
        <f t="shared" ref="G900:G963" si="185">COUNT(B900)</f>
        <v>0</v>
      </c>
      <c r="H900" s="88" t="str">
        <f t="shared" si="173"/>
        <v/>
      </c>
      <c r="I900" s="88" t="str">
        <f t="shared" si="174"/>
        <v/>
      </c>
      <c r="J900" s="88" t="str">
        <f t="shared" si="175"/>
        <v/>
      </c>
      <c r="K900" s="88" t="str">
        <f t="shared" si="176"/>
        <v/>
      </c>
      <c r="L900" s="88" t="str">
        <f t="shared" si="177"/>
        <v/>
      </c>
      <c r="M900" s="88" t="str">
        <f t="shared" si="178"/>
        <v/>
      </c>
      <c r="N900" s="88" t="str">
        <f t="shared" si="182"/>
        <v/>
      </c>
      <c r="O900" s="88" t="str">
        <f t="shared" si="179"/>
        <v/>
      </c>
      <c r="P900" s="88" t="str">
        <f t="shared" si="183"/>
        <v/>
      </c>
      <c r="Q900" s="88" t="str">
        <f t="shared" si="184"/>
        <v/>
      </c>
      <c r="R900" s="88" t="str">
        <f t="shared" si="180"/>
        <v/>
      </c>
      <c r="S900" s="88" t="str">
        <f t="shared" si="181"/>
        <v/>
      </c>
    </row>
    <row r="901" spans="1:19" ht="23.25" x14ac:dyDescent="0.5">
      <c r="A901" s="32">
        <v>898</v>
      </c>
      <c r="B901" s="132"/>
      <c r="C901" s="132"/>
      <c r="G901" s="90">
        <f t="shared" si="185"/>
        <v>0</v>
      </c>
      <c r="H901" s="88" t="str">
        <f t="shared" ref="H901:H964" si="186">IF(G901=0,"",C901*B901)</f>
        <v/>
      </c>
      <c r="I901" s="88" t="str">
        <f t="shared" ref="I901:I964" si="187">IF(G901=0,"",C901^2)</f>
        <v/>
      </c>
      <c r="J901" s="88" t="str">
        <f t="shared" ref="J901:J964" si="188">IF(G901=0,"",B901^2)</f>
        <v/>
      </c>
      <c r="K901" s="88" t="str">
        <f t="shared" ref="K901:K964" si="189">IF(G901=0,"",C901-C$1006)</f>
        <v/>
      </c>
      <c r="L901" s="88" t="str">
        <f t="shared" ref="L901:L964" si="190">IF(G901=0,"",B901-B$1006)</f>
        <v/>
      </c>
      <c r="M901" s="88" t="str">
        <f t="shared" ref="M901:M964" si="191">IF(G901=0,"",K901*L901)</f>
        <v/>
      </c>
      <c r="N901" s="88" t="str">
        <f t="shared" si="182"/>
        <v/>
      </c>
      <c r="O901" s="88" t="str">
        <f t="shared" ref="O901:O964" si="192">IF(G901=0,"",L901^2)</f>
        <v/>
      </c>
      <c r="P901" s="88" t="str">
        <f t="shared" si="183"/>
        <v/>
      </c>
      <c r="Q901" s="88" t="str">
        <f t="shared" si="184"/>
        <v/>
      </c>
      <c r="R901" s="88" t="str">
        <f t="shared" ref="R901:R964" si="193">IF(G901=0,"",Q901^2)</f>
        <v/>
      </c>
      <c r="S901" s="88" t="str">
        <f t="shared" ref="S901:S964" si="194">IF(G901=0,"",(P901-B$1006)^2)</f>
        <v/>
      </c>
    </row>
    <row r="902" spans="1:19" ht="23.25" x14ac:dyDescent="0.5">
      <c r="A902" s="32">
        <v>899</v>
      </c>
      <c r="B902" s="132"/>
      <c r="C902" s="132"/>
      <c r="G902" s="90">
        <f t="shared" si="185"/>
        <v>0</v>
      </c>
      <c r="H902" s="88" t="str">
        <f t="shared" si="186"/>
        <v/>
      </c>
      <c r="I902" s="88" t="str">
        <f t="shared" si="187"/>
        <v/>
      </c>
      <c r="J902" s="88" t="str">
        <f t="shared" si="188"/>
        <v/>
      </c>
      <c r="K902" s="88" t="str">
        <f t="shared" si="189"/>
        <v/>
      </c>
      <c r="L902" s="88" t="str">
        <f t="shared" si="190"/>
        <v/>
      </c>
      <c r="M902" s="88" t="str">
        <f t="shared" si="191"/>
        <v/>
      </c>
      <c r="N902" s="88" t="str">
        <f t="shared" si="182"/>
        <v/>
      </c>
      <c r="O902" s="88" t="str">
        <f t="shared" si="192"/>
        <v/>
      </c>
      <c r="P902" s="88" t="str">
        <f t="shared" si="183"/>
        <v/>
      </c>
      <c r="Q902" s="88" t="str">
        <f t="shared" si="184"/>
        <v/>
      </c>
      <c r="R902" s="88" t="str">
        <f t="shared" si="193"/>
        <v/>
      </c>
      <c r="S902" s="88" t="str">
        <f t="shared" si="194"/>
        <v/>
      </c>
    </row>
    <row r="903" spans="1:19" ht="23.25" x14ac:dyDescent="0.5">
      <c r="A903" s="32">
        <v>900</v>
      </c>
      <c r="B903" s="132"/>
      <c r="C903" s="132"/>
      <c r="G903" s="90">
        <f t="shared" si="185"/>
        <v>0</v>
      </c>
      <c r="H903" s="88" t="str">
        <f t="shared" si="186"/>
        <v/>
      </c>
      <c r="I903" s="88" t="str">
        <f t="shared" si="187"/>
        <v/>
      </c>
      <c r="J903" s="88" t="str">
        <f t="shared" si="188"/>
        <v/>
      </c>
      <c r="K903" s="88" t="str">
        <f t="shared" si="189"/>
        <v/>
      </c>
      <c r="L903" s="88" t="str">
        <f t="shared" si="190"/>
        <v/>
      </c>
      <c r="M903" s="88" t="str">
        <f t="shared" si="191"/>
        <v/>
      </c>
      <c r="N903" s="88" t="str">
        <f t="shared" si="182"/>
        <v/>
      </c>
      <c r="O903" s="88" t="str">
        <f t="shared" si="192"/>
        <v/>
      </c>
      <c r="P903" s="88" t="str">
        <f t="shared" si="183"/>
        <v/>
      </c>
      <c r="Q903" s="88" t="str">
        <f t="shared" si="184"/>
        <v/>
      </c>
      <c r="R903" s="88" t="str">
        <f t="shared" si="193"/>
        <v/>
      </c>
      <c r="S903" s="88" t="str">
        <f t="shared" si="194"/>
        <v/>
      </c>
    </row>
    <row r="904" spans="1:19" ht="23.25" x14ac:dyDescent="0.5">
      <c r="A904" s="32">
        <v>901</v>
      </c>
      <c r="B904" s="132"/>
      <c r="C904" s="132"/>
      <c r="G904" s="90">
        <f t="shared" si="185"/>
        <v>0</v>
      </c>
      <c r="H904" s="88" t="str">
        <f t="shared" si="186"/>
        <v/>
      </c>
      <c r="I904" s="88" t="str">
        <f t="shared" si="187"/>
        <v/>
      </c>
      <c r="J904" s="88" t="str">
        <f t="shared" si="188"/>
        <v/>
      </c>
      <c r="K904" s="88" t="str">
        <f t="shared" si="189"/>
        <v/>
      </c>
      <c r="L904" s="88" t="str">
        <f t="shared" si="190"/>
        <v/>
      </c>
      <c r="M904" s="88" t="str">
        <f t="shared" si="191"/>
        <v/>
      </c>
      <c r="N904" s="88" t="str">
        <f t="shared" si="182"/>
        <v/>
      </c>
      <c r="O904" s="88" t="str">
        <f t="shared" si="192"/>
        <v/>
      </c>
      <c r="P904" s="88" t="str">
        <f t="shared" si="183"/>
        <v/>
      </c>
      <c r="Q904" s="88" t="str">
        <f t="shared" si="184"/>
        <v/>
      </c>
      <c r="R904" s="88" t="str">
        <f t="shared" si="193"/>
        <v/>
      </c>
      <c r="S904" s="88" t="str">
        <f t="shared" si="194"/>
        <v/>
      </c>
    </row>
    <row r="905" spans="1:19" ht="23.25" x14ac:dyDescent="0.5">
      <c r="A905" s="32">
        <v>902</v>
      </c>
      <c r="B905" s="132"/>
      <c r="C905" s="132"/>
      <c r="G905" s="90">
        <f t="shared" si="185"/>
        <v>0</v>
      </c>
      <c r="H905" s="88" t="str">
        <f t="shared" si="186"/>
        <v/>
      </c>
      <c r="I905" s="88" t="str">
        <f t="shared" si="187"/>
        <v/>
      </c>
      <c r="J905" s="88" t="str">
        <f t="shared" si="188"/>
        <v/>
      </c>
      <c r="K905" s="88" t="str">
        <f t="shared" si="189"/>
        <v/>
      </c>
      <c r="L905" s="88" t="str">
        <f t="shared" si="190"/>
        <v/>
      </c>
      <c r="M905" s="88" t="str">
        <f t="shared" si="191"/>
        <v/>
      </c>
      <c r="N905" s="88" t="str">
        <f t="shared" si="182"/>
        <v/>
      </c>
      <c r="O905" s="88" t="str">
        <f t="shared" si="192"/>
        <v/>
      </c>
      <c r="P905" s="88" t="str">
        <f t="shared" si="183"/>
        <v/>
      </c>
      <c r="Q905" s="88" t="str">
        <f t="shared" si="184"/>
        <v/>
      </c>
      <c r="R905" s="88" t="str">
        <f t="shared" si="193"/>
        <v/>
      </c>
      <c r="S905" s="88" t="str">
        <f t="shared" si="194"/>
        <v/>
      </c>
    </row>
    <row r="906" spans="1:19" ht="23.25" x14ac:dyDescent="0.5">
      <c r="A906" s="32">
        <v>903</v>
      </c>
      <c r="B906" s="132"/>
      <c r="C906" s="132"/>
      <c r="G906" s="90">
        <f t="shared" si="185"/>
        <v>0</v>
      </c>
      <c r="H906" s="88" t="str">
        <f t="shared" si="186"/>
        <v/>
      </c>
      <c r="I906" s="88" t="str">
        <f t="shared" si="187"/>
        <v/>
      </c>
      <c r="J906" s="88" t="str">
        <f t="shared" si="188"/>
        <v/>
      </c>
      <c r="K906" s="88" t="str">
        <f t="shared" si="189"/>
        <v/>
      </c>
      <c r="L906" s="88" t="str">
        <f t="shared" si="190"/>
        <v/>
      </c>
      <c r="M906" s="88" t="str">
        <f t="shared" si="191"/>
        <v/>
      </c>
      <c r="N906" s="88" t="str">
        <f t="shared" si="182"/>
        <v/>
      </c>
      <c r="O906" s="88" t="str">
        <f t="shared" si="192"/>
        <v/>
      </c>
      <c r="P906" s="88" t="str">
        <f t="shared" si="183"/>
        <v/>
      </c>
      <c r="Q906" s="88" t="str">
        <f t="shared" si="184"/>
        <v/>
      </c>
      <c r="R906" s="88" t="str">
        <f t="shared" si="193"/>
        <v/>
      </c>
      <c r="S906" s="88" t="str">
        <f t="shared" si="194"/>
        <v/>
      </c>
    </row>
    <row r="907" spans="1:19" ht="23.25" x14ac:dyDescent="0.5">
      <c r="A907" s="32">
        <v>904</v>
      </c>
      <c r="B907" s="132"/>
      <c r="C907" s="132"/>
      <c r="G907" s="90">
        <f t="shared" si="185"/>
        <v>0</v>
      </c>
      <c r="H907" s="88" t="str">
        <f t="shared" si="186"/>
        <v/>
      </c>
      <c r="I907" s="88" t="str">
        <f t="shared" si="187"/>
        <v/>
      </c>
      <c r="J907" s="88" t="str">
        <f t="shared" si="188"/>
        <v/>
      </c>
      <c r="K907" s="88" t="str">
        <f t="shared" si="189"/>
        <v/>
      </c>
      <c r="L907" s="88" t="str">
        <f t="shared" si="190"/>
        <v/>
      </c>
      <c r="M907" s="88" t="str">
        <f t="shared" si="191"/>
        <v/>
      </c>
      <c r="N907" s="88" t="str">
        <f t="shared" si="182"/>
        <v/>
      </c>
      <c r="O907" s="88" t="str">
        <f t="shared" si="192"/>
        <v/>
      </c>
      <c r="P907" s="88" t="str">
        <f t="shared" si="183"/>
        <v/>
      </c>
      <c r="Q907" s="88" t="str">
        <f t="shared" si="184"/>
        <v/>
      </c>
      <c r="R907" s="88" t="str">
        <f t="shared" si="193"/>
        <v/>
      </c>
      <c r="S907" s="88" t="str">
        <f t="shared" si="194"/>
        <v/>
      </c>
    </row>
    <row r="908" spans="1:19" ht="23.25" x14ac:dyDescent="0.5">
      <c r="A908" s="32">
        <v>905</v>
      </c>
      <c r="B908" s="132"/>
      <c r="C908" s="132"/>
      <c r="G908" s="90">
        <f t="shared" si="185"/>
        <v>0</v>
      </c>
      <c r="H908" s="88" t="str">
        <f t="shared" si="186"/>
        <v/>
      </c>
      <c r="I908" s="88" t="str">
        <f t="shared" si="187"/>
        <v/>
      </c>
      <c r="J908" s="88" t="str">
        <f t="shared" si="188"/>
        <v/>
      </c>
      <c r="K908" s="88" t="str">
        <f t="shared" si="189"/>
        <v/>
      </c>
      <c r="L908" s="88" t="str">
        <f t="shared" si="190"/>
        <v/>
      </c>
      <c r="M908" s="88" t="str">
        <f t="shared" si="191"/>
        <v/>
      </c>
      <c r="N908" s="88" t="str">
        <f t="shared" si="182"/>
        <v/>
      </c>
      <c r="O908" s="88" t="str">
        <f t="shared" si="192"/>
        <v/>
      </c>
      <c r="P908" s="88" t="str">
        <f t="shared" si="183"/>
        <v/>
      </c>
      <c r="Q908" s="88" t="str">
        <f t="shared" si="184"/>
        <v/>
      </c>
      <c r="R908" s="88" t="str">
        <f t="shared" si="193"/>
        <v/>
      </c>
      <c r="S908" s="88" t="str">
        <f t="shared" si="194"/>
        <v/>
      </c>
    </row>
    <row r="909" spans="1:19" ht="23.25" x14ac:dyDescent="0.5">
      <c r="A909" s="32">
        <v>906</v>
      </c>
      <c r="B909" s="132"/>
      <c r="C909" s="132"/>
      <c r="G909" s="90">
        <f t="shared" si="185"/>
        <v>0</v>
      </c>
      <c r="H909" s="88" t="str">
        <f t="shared" si="186"/>
        <v/>
      </c>
      <c r="I909" s="88" t="str">
        <f t="shared" si="187"/>
        <v/>
      </c>
      <c r="J909" s="88" t="str">
        <f t="shared" si="188"/>
        <v/>
      </c>
      <c r="K909" s="88" t="str">
        <f t="shared" si="189"/>
        <v/>
      </c>
      <c r="L909" s="88" t="str">
        <f t="shared" si="190"/>
        <v/>
      </c>
      <c r="M909" s="88" t="str">
        <f t="shared" si="191"/>
        <v/>
      </c>
      <c r="N909" s="88" t="str">
        <f t="shared" si="182"/>
        <v/>
      </c>
      <c r="O909" s="88" t="str">
        <f t="shared" si="192"/>
        <v/>
      </c>
      <c r="P909" s="88" t="str">
        <f t="shared" si="183"/>
        <v/>
      </c>
      <c r="Q909" s="88" t="str">
        <f t="shared" si="184"/>
        <v/>
      </c>
      <c r="R909" s="88" t="str">
        <f t="shared" si="193"/>
        <v/>
      </c>
      <c r="S909" s="88" t="str">
        <f t="shared" si="194"/>
        <v/>
      </c>
    </row>
    <row r="910" spans="1:19" ht="23.25" x14ac:dyDescent="0.5">
      <c r="A910" s="32">
        <v>907</v>
      </c>
      <c r="B910" s="132"/>
      <c r="C910" s="132"/>
      <c r="G910" s="90">
        <f t="shared" si="185"/>
        <v>0</v>
      </c>
      <c r="H910" s="88" t="str">
        <f t="shared" si="186"/>
        <v/>
      </c>
      <c r="I910" s="88" t="str">
        <f t="shared" si="187"/>
        <v/>
      </c>
      <c r="J910" s="88" t="str">
        <f t="shared" si="188"/>
        <v/>
      </c>
      <c r="K910" s="88" t="str">
        <f t="shared" si="189"/>
        <v/>
      </c>
      <c r="L910" s="88" t="str">
        <f t="shared" si="190"/>
        <v/>
      </c>
      <c r="M910" s="88" t="str">
        <f t="shared" si="191"/>
        <v/>
      </c>
      <c r="N910" s="88" t="str">
        <f t="shared" ref="N910:N973" si="195">IF(G910=0,"",K910^2)</f>
        <v/>
      </c>
      <c r="O910" s="88" t="str">
        <f t="shared" si="192"/>
        <v/>
      </c>
      <c r="P910" s="88" t="str">
        <f t="shared" ref="P910:P973" si="196">IF(G910=0,"",B$1011+B$1010*C910)</f>
        <v/>
      </c>
      <c r="Q910" s="88" t="str">
        <f t="shared" ref="Q910:Q973" si="197">IF(G910=0,"",B910-P910)</f>
        <v/>
      </c>
      <c r="R910" s="88" t="str">
        <f t="shared" si="193"/>
        <v/>
      </c>
      <c r="S910" s="88" t="str">
        <f t="shared" si="194"/>
        <v/>
      </c>
    </row>
    <row r="911" spans="1:19" ht="23.25" x14ac:dyDescent="0.5">
      <c r="A911" s="32">
        <v>908</v>
      </c>
      <c r="B911" s="132"/>
      <c r="C911" s="132"/>
      <c r="G911" s="90">
        <f t="shared" si="185"/>
        <v>0</v>
      </c>
      <c r="H911" s="88" t="str">
        <f t="shared" si="186"/>
        <v/>
      </c>
      <c r="I911" s="88" t="str">
        <f t="shared" si="187"/>
        <v/>
      </c>
      <c r="J911" s="88" t="str">
        <f t="shared" si="188"/>
        <v/>
      </c>
      <c r="K911" s="88" t="str">
        <f t="shared" si="189"/>
        <v/>
      </c>
      <c r="L911" s="88" t="str">
        <f t="shared" si="190"/>
        <v/>
      </c>
      <c r="M911" s="88" t="str">
        <f t="shared" si="191"/>
        <v/>
      </c>
      <c r="N911" s="88" t="str">
        <f t="shared" si="195"/>
        <v/>
      </c>
      <c r="O911" s="88" t="str">
        <f t="shared" si="192"/>
        <v/>
      </c>
      <c r="P911" s="88" t="str">
        <f t="shared" si="196"/>
        <v/>
      </c>
      <c r="Q911" s="88" t="str">
        <f t="shared" si="197"/>
        <v/>
      </c>
      <c r="R911" s="88" t="str">
        <f t="shared" si="193"/>
        <v/>
      </c>
      <c r="S911" s="88" t="str">
        <f t="shared" si="194"/>
        <v/>
      </c>
    </row>
    <row r="912" spans="1:19" ht="23.25" x14ac:dyDescent="0.5">
      <c r="A912" s="32">
        <v>909</v>
      </c>
      <c r="B912" s="132"/>
      <c r="C912" s="132"/>
      <c r="G912" s="90">
        <f t="shared" si="185"/>
        <v>0</v>
      </c>
      <c r="H912" s="88" t="str">
        <f t="shared" si="186"/>
        <v/>
      </c>
      <c r="I912" s="88" t="str">
        <f t="shared" si="187"/>
        <v/>
      </c>
      <c r="J912" s="88" t="str">
        <f t="shared" si="188"/>
        <v/>
      </c>
      <c r="K912" s="88" t="str">
        <f t="shared" si="189"/>
        <v/>
      </c>
      <c r="L912" s="88" t="str">
        <f t="shared" si="190"/>
        <v/>
      </c>
      <c r="M912" s="88" t="str">
        <f t="shared" si="191"/>
        <v/>
      </c>
      <c r="N912" s="88" t="str">
        <f t="shared" si="195"/>
        <v/>
      </c>
      <c r="O912" s="88" t="str">
        <f t="shared" si="192"/>
        <v/>
      </c>
      <c r="P912" s="88" t="str">
        <f t="shared" si="196"/>
        <v/>
      </c>
      <c r="Q912" s="88" t="str">
        <f t="shared" si="197"/>
        <v/>
      </c>
      <c r="R912" s="88" t="str">
        <f t="shared" si="193"/>
        <v/>
      </c>
      <c r="S912" s="88" t="str">
        <f t="shared" si="194"/>
        <v/>
      </c>
    </row>
    <row r="913" spans="1:19" ht="23.25" x14ac:dyDescent="0.5">
      <c r="A913" s="32">
        <v>910</v>
      </c>
      <c r="B913" s="132"/>
      <c r="C913" s="132"/>
      <c r="G913" s="90">
        <f t="shared" si="185"/>
        <v>0</v>
      </c>
      <c r="H913" s="88" t="str">
        <f t="shared" si="186"/>
        <v/>
      </c>
      <c r="I913" s="88" t="str">
        <f t="shared" si="187"/>
        <v/>
      </c>
      <c r="J913" s="88" t="str">
        <f t="shared" si="188"/>
        <v/>
      </c>
      <c r="K913" s="88" t="str">
        <f t="shared" si="189"/>
        <v/>
      </c>
      <c r="L913" s="88" t="str">
        <f t="shared" si="190"/>
        <v/>
      </c>
      <c r="M913" s="88" t="str">
        <f t="shared" si="191"/>
        <v/>
      </c>
      <c r="N913" s="88" t="str">
        <f t="shared" si="195"/>
        <v/>
      </c>
      <c r="O913" s="88" t="str">
        <f t="shared" si="192"/>
        <v/>
      </c>
      <c r="P913" s="88" t="str">
        <f t="shared" si="196"/>
        <v/>
      </c>
      <c r="Q913" s="88" t="str">
        <f t="shared" si="197"/>
        <v/>
      </c>
      <c r="R913" s="88" t="str">
        <f t="shared" si="193"/>
        <v/>
      </c>
      <c r="S913" s="88" t="str">
        <f t="shared" si="194"/>
        <v/>
      </c>
    </row>
    <row r="914" spans="1:19" ht="23.25" x14ac:dyDescent="0.5">
      <c r="A914" s="32">
        <v>911</v>
      </c>
      <c r="B914" s="132"/>
      <c r="C914" s="132"/>
      <c r="G914" s="90">
        <f t="shared" si="185"/>
        <v>0</v>
      </c>
      <c r="H914" s="88" t="str">
        <f t="shared" si="186"/>
        <v/>
      </c>
      <c r="I914" s="88" t="str">
        <f t="shared" si="187"/>
        <v/>
      </c>
      <c r="J914" s="88" t="str">
        <f t="shared" si="188"/>
        <v/>
      </c>
      <c r="K914" s="88" t="str">
        <f t="shared" si="189"/>
        <v/>
      </c>
      <c r="L914" s="88" t="str">
        <f t="shared" si="190"/>
        <v/>
      </c>
      <c r="M914" s="88" t="str">
        <f t="shared" si="191"/>
        <v/>
      </c>
      <c r="N914" s="88" t="str">
        <f t="shared" si="195"/>
        <v/>
      </c>
      <c r="O914" s="88" t="str">
        <f t="shared" si="192"/>
        <v/>
      </c>
      <c r="P914" s="88" t="str">
        <f t="shared" si="196"/>
        <v/>
      </c>
      <c r="Q914" s="88" t="str">
        <f t="shared" si="197"/>
        <v/>
      </c>
      <c r="R914" s="88" t="str">
        <f t="shared" si="193"/>
        <v/>
      </c>
      <c r="S914" s="88" t="str">
        <f t="shared" si="194"/>
        <v/>
      </c>
    </row>
    <row r="915" spans="1:19" ht="23.25" x14ac:dyDescent="0.5">
      <c r="A915" s="32">
        <v>912</v>
      </c>
      <c r="B915" s="132"/>
      <c r="C915" s="132"/>
      <c r="G915" s="90">
        <f t="shared" si="185"/>
        <v>0</v>
      </c>
      <c r="H915" s="88" t="str">
        <f t="shared" si="186"/>
        <v/>
      </c>
      <c r="I915" s="88" t="str">
        <f t="shared" si="187"/>
        <v/>
      </c>
      <c r="J915" s="88" t="str">
        <f t="shared" si="188"/>
        <v/>
      </c>
      <c r="K915" s="88" t="str">
        <f t="shared" si="189"/>
        <v/>
      </c>
      <c r="L915" s="88" t="str">
        <f t="shared" si="190"/>
        <v/>
      </c>
      <c r="M915" s="88" t="str">
        <f t="shared" si="191"/>
        <v/>
      </c>
      <c r="N915" s="88" t="str">
        <f t="shared" si="195"/>
        <v/>
      </c>
      <c r="O915" s="88" t="str">
        <f t="shared" si="192"/>
        <v/>
      </c>
      <c r="P915" s="88" t="str">
        <f t="shared" si="196"/>
        <v/>
      </c>
      <c r="Q915" s="88" t="str">
        <f t="shared" si="197"/>
        <v/>
      </c>
      <c r="R915" s="88" t="str">
        <f t="shared" si="193"/>
        <v/>
      </c>
      <c r="S915" s="88" t="str">
        <f t="shared" si="194"/>
        <v/>
      </c>
    </row>
    <row r="916" spans="1:19" ht="23.25" x14ac:dyDescent="0.5">
      <c r="A916" s="32">
        <v>913</v>
      </c>
      <c r="B916" s="132"/>
      <c r="C916" s="132"/>
      <c r="G916" s="90">
        <f t="shared" si="185"/>
        <v>0</v>
      </c>
      <c r="H916" s="88" t="str">
        <f t="shared" si="186"/>
        <v/>
      </c>
      <c r="I916" s="88" t="str">
        <f t="shared" si="187"/>
        <v/>
      </c>
      <c r="J916" s="88" t="str">
        <f t="shared" si="188"/>
        <v/>
      </c>
      <c r="K916" s="88" t="str">
        <f t="shared" si="189"/>
        <v/>
      </c>
      <c r="L916" s="88" t="str">
        <f t="shared" si="190"/>
        <v/>
      </c>
      <c r="M916" s="88" t="str">
        <f t="shared" si="191"/>
        <v/>
      </c>
      <c r="N916" s="88" t="str">
        <f t="shared" si="195"/>
        <v/>
      </c>
      <c r="O916" s="88" t="str">
        <f t="shared" si="192"/>
        <v/>
      </c>
      <c r="P916" s="88" t="str">
        <f t="shared" si="196"/>
        <v/>
      </c>
      <c r="Q916" s="88" t="str">
        <f t="shared" si="197"/>
        <v/>
      </c>
      <c r="R916" s="88" t="str">
        <f t="shared" si="193"/>
        <v/>
      </c>
      <c r="S916" s="88" t="str">
        <f t="shared" si="194"/>
        <v/>
      </c>
    </row>
    <row r="917" spans="1:19" ht="23.25" x14ac:dyDescent="0.5">
      <c r="A917" s="32">
        <v>914</v>
      </c>
      <c r="B917" s="132"/>
      <c r="C917" s="132"/>
      <c r="G917" s="90">
        <f t="shared" si="185"/>
        <v>0</v>
      </c>
      <c r="H917" s="88" t="str">
        <f t="shared" si="186"/>
        <v/>
      </c>
      <c r="I917" s="88" t="str">
        <f t="shared" si="187"/>
        <v/>
      </c>
      <c r="J917" s="88" t="str">
        <f t="shared" si="188"/>
        <v/>
      </c>
      <c r="K917" s="88" t="str">
        <f t="shared" si="189"/>
        <v/>
      </c>
      <c r="L917" s="88" t="str">
        <f t="shared" si="190"/>
        <v/>
      </c>
      <c r="M917" s="88" t="str">
        <f t="shared" si="191"/>
        <v/>
      </c>
      <c r="N917" s="88" t="str">
        <f t="shared" si="195"/>
        <v/>
      </c>
      <c r="O917" s="88" t="str">
        <f t="shared" si="192"/>
        <v/>
      </c>
      <c r="P917" s="88" t="str">
        <f t="shared" si="196"/>
        <v/>
      </c>
      <c r="Q917" s="88" t="str">
        <f t="shared" si="197"/>
        <v/>
      </c>
      <c r="R917" s="88" t="str">
        <f t="shared" si="193"/>
        <v/>
      </c>
      <c r="S917" s="88" t="str">
        <f t="shared" si="194"/>
        <v/>
      </c>
    </row>
    <row r="918" spans="1:19" ht="23.25" x14ac:dyDescent="0.5">
      <c r="A918" s="32">
        <v>915</v>
      </c>
      <c r="B918" s="132"/>
      <c r="C918" s="132"/>
      <c r="G918" s="90">
        <f t="shared" si="185"/>
        <v>0</v>
      </c>
      <c r="H918" s="88" t="str">
        <f t="shared" si="186"/>
        <v/>
      </c>
      <c r="I918" s="88" t="str">
        <f t="shared" si="187"/>
        <v/>
      </c>
      <c r="J918" s="88" t="str">
        <f t="shared" si="188"/>
        <v/>
      </c>
      <c r="K918" s="88" t="str">
        <f t="shared" si="189"/>
        <v/>
      </c>
      <c r="L918" s="88" t="str">
        <f t="shared" si="190"/>
        <v/>
      </c>
      <c r="M918" s="88" t="str">
        <f t="shared" si="191"/>
        <v/>
      </c>
      <c r="N918" s="88" t="str">
        <f t="shared" si="195"/>
        <v/>
      </c>
      <c r="O918" s="88" t="str">
        <f t="shared" si="192"/>
        <v/>
      </c>
      <c r="P918" s="88" t="str">
        <f t="shared" si="196"/>
        <v/>
      </c>
      <c r="Q918" s="88" t="str">
        <f t="shared" si="197"/>
        <v/>
      </c>
      <c r="R918" s="88" t="str">
        <f t="shared" si="193"/>
        <v/>
      </c>
      <c r="S918" s="88" t="str">
        <f t="shared" si="194"/>
        <v/>
      </c>
    </row>
    <row r="919" spans="1:19" ht="23.25" x14ac:dyDescent="0.5">
      <c r="A919" s="32">
        <v>916</v>
      </c>
      <c r="B919" s="132"/>
      <c r="C919" s="132"/>
      <c r="G919" s="90">
        <f t="shared" si="185"/>
        <v>0</v>
      </c>
      <c r="H919" s="88" t="str">
        <f t="shared" si="186"/>
        <v/>
      </c>
      <c r="I919" s="88" t="str">
        <f t="shared" si="187"/>
        <v/>
      </c>
      <c r="J919" s="88" t="str">
        <f t="shared" si="188"/>
        <v/>
      </c>
      <c r="K919" s="88" t="str">
        <f t="shared" si="189"/>
        <v/>
      </c>
      <c r="L919" s="88" t="str">
        <f t="shared" si="190"/>
        <v/>
      </c>
      <c r="M919" s="88" t="str">
        <f t="shared" si="191"/>
        <v/>
      </c>
      <c r="N919" s="88" t="str">
        <f t="shared" si="195"/>
        <v/>
      </c>
      <c r="O919" s="88" t="str">
        <f t="shared" si="192"/>
        <v/>
      </c>
      <c r="P919" s="88" t="str">
        <f t="shared" si="196"/>
        <v/>
      </c>
      <c r="Q919" s="88" t="str">
        <f t="shared" si="197"/>
        <v/>
      </c>
      <c r="R919" s="88" t="str">
        <f t="shared" si="193"/>
        <v/>
      </c>
      <c r="S919" s="88" t="str">
        <f t="shared" si="194"/>
        <v/>
      </c>
    </row>
    <row r="920" spans="1:19" ht="23.25" x14ac:dyDescent="0.5">
      <c r="A920" s="32">
        <v>917</v>
      </c>
      <c r="B920" s="132"/>
      <c r="C920" s="132"/>
      <c r="G920" s="90">
        <f t="shared" si="185"/>
        <v>0</v>
      </c>
      <c r="H920" s="88" t="str">
        <f t="shared" si="186"/>
        <v/>
      </c>
      <c r="I920" s="88" t="str">
        <f t="shared" si="187"/>
        <v/>
      </c>
      <c r="J920" s="88" t="str">
        <f t="shared" si="188"/>
        <v/>
      </c>
      <c r="K920" s="88" t="str">
        <f t="shared" si="189"/>
        <v/>
      </c>
      <c r="L920" s="88" t="str">
        <f t="shared" si="190"/>
        <v/>
      </c>
      <c r="M920" s="88" t="str">
        <f t="shared" si="191"/>
        <v/>
      </c>
      <c r="N920" s="88" t="str">
        <f t="shared" si="195"/>
        <v/>
      </c>
      <c r="O920" s="88" t="str">
        <f t="shared" si="192"/>
        <v/>
      </c>
      <c r="P920" s="88" t="str">
        <f t="shared" si="196"/>
        <v/>
      </c>
      <c r="Q920" s="88" t="str">
        <f t="shared" si="197"/>
        <v/>
      </c>
      <c r="R920" s="88" t="str">
        <f t="shared" si="193"/>
        <v/>
      </c>
      <c r="S920" s="88" t="str">
        <f t="shared" si="194"/>
        <v/>
      </c>
    </row>
    <row r="921" spans="1:19" ht="23.25" x14ac:dyDescent="0.5">
      <c r="A921" s="32">
        <v>918</v>
      </c>
      <c r="B921" s="132"/>
      <c r="C921" s="132"/>
      <c r="G921" s="90">
        <f t="shared" si="185"/>
        <v>0</v>
      </c>
      <c r="H921" s="88" t="str">
        <f t="shared" si="186"/>
        <v/>
      </c>
      <c r="I921" s="88" t="str">
        <f t="shared" si="187"/>
        <v/>
      </c>
      <c r="J921" s="88" t="str">
        <f t="shared" si="188"/>
        <v/>
      </c>
      <c r="K921" s="88" t="str">
        <f t="shared" si="189"/>
        <v/>
      </c>
      <c r="L921" s="88" t="str">
        <f t="shared" si="190"/>
        <v/>
      </c>
      <c r="M921" s="88" t="str">
        <f t="shared" si="191"/>
        <v/>
      </c>
      <c r="N921" s="88" t="str">
        <f t="shared" si="195"/>
        <v/>
      </c>
      <c r="O921" s="88" t="str">
        <f t="shared" si="192"/>
        <v/>
      </c>
      <c r="P921" s="88" t="str">
        <f t="shared" si="196"/>
        <v/>
      </c>
      <c r="Q921" s="88" t="str">
        <f t="shared" si="197"/>
        <v/>
      </c>
      <c r="R921" s="88" t="str">
        <f t="shared" si="193"/>
        <v/>
      </c>
      <c r="S921" s="88" t="str">
        <f t="shared" si="194"/>
        <v/>
      </c>
    </row>
    <row r="922" spans="1:19" ht="23.25" x14ac:dyDescent="0.5">
      <c r="A922" s="32">
        <v>919</v>
      </c>
      <c r="B922" s="132"/>
      <c r="C922" s="132"/>
      <c r="G922" s="90">
        <f t="shared" si="185"/>
        <v>0</v>
      </c>
      <c r="H922" s="88" t="str">
        <f t="shared" si="186"/>
        <v/>
      </c>
      <c r="I922" s="88" t="str">
        <f t="shared" si="187"/>
        <v/>
      </c>
      <c r="J922" s="88" t="str">
        <f t="shared" si="188"/>
        <v/>
      </c>
      <c r="K922" s="88" t="str">
        <f t="shared" si="189"/>
        <v/>
      </c>
      <c r="L922" s="88" t="str">
        <f t="shared" si="190"/>
        <v/>
      </c>
      <c r="M922" s="88" t="str">
        <f t="shared" si="191"/>
        <v/>
      </c>
      <c r="N922" s="88" t="str">
        <f t="shared" si="195"/>
        <v/>
      </c>
      <c r="O922" s="88" t="str">
        <f t="shared" si="192"/>
        <v/>
      </c>
      <c r="P922" s="88" t="str">
        <f t="shared" si="196"/>
        <v/>
      </c>
      <c r="Q922" s="88" t="str">
        <f t="shared" si="197"/>
        <v/>
      </c>
      <c r="R922" s="88" t="str">
        <f t="shared" si="193"/>
        <v/>
      </c>
      <c r="S922" s="88" t="str">
        <f t="shared" si="194"/>
        <v/>
      </c>
    </row>
    <row r="923" spans="1:19" ht="23.25" x14ac:dyDescent="0.5">
      <c r="A923" s="32">
        <v>920</v>
      </c>
      <c r="B923" s="132"/>
      <c r="C923" s="132"/>
      <c r="G923" s="90">
        <f t="shared" si="185"/>
        <v>0</v>
      </c>
      <c r="H923" s="88" t="str">
        <f t="shared" si="186"/>
        <v/>
      </c>
      <c r="I923" s="88" t="str">
        <f t="shared" si="187"/>
        <v/>
      </c>
      <c r="J923" s="88" t="str">
        <f t="shared" si="188"/>
        <v/>
      </c>
      <c r="K923" s="88" t="str">
        <f t="shared" si="189"/>
        <v/>
      </c>
      <c r="L923" s="88" t="str">
        <f t="shared" si="190"/>
        <v/>
      </c>
      <c r="M923" s="88" t="str">
        <f t="shared" si="191"/>
        <v/>
      </c>
      <c r="N923" s="88" t="str">
        <f t="shared" si="195"/>
        <v/>
      </c>
      <c r="O923" s="88" t="str">
        <f t="shared" si="192"/>
        <v/>
      </c>
      <c r="P923" s="88" t="str">
        <f t="shared" si="196"/>
        <v/>
      </c>
      <c r="Q923" s="88" t="str">
        <f t="shared" si="197"/>
        <v/>
      </c>
      <c r="R923" s="88" t="str">
        <f t="shared" si="193"/>
        <v/>
      </c>
      <c r="S923" s="88" t="str">
        <f t="shared" si="194"/>
        <v/>
      </c>
    </row>
    <row r="924" spans="1:19" ht="23.25" x14ac:dyDescent="0.5">
      <c r="A924" s="32">
        <v>921</v>
      </c>
      <c r="B924" s="132"/>
      <c r="C924" s="132"/>
      <c r="G924" s="90">
        <f t="shared" si="185"/>
        <v>0</v>
      </c>
      <c r="H924" s="88" t="str">
        <f t="shared" si="186"/>
        <v/>
      </c>
      <c r="I924" s="88" t="str">
        <f t="shared" si="187"/>
        <v/>
      </c>
      <c r="J924" s="88" t="str">
        <f t="shared" si="188"/>
        <v/>
      </c>
      <c r="K924" s="88" t="str">
        <f t="shared" si="189"/>
        <v/>
      </c>
      <c r="L924" s="88" t="str">
        <f t="shared" si="190"/>
        <v/>
      </c>
      <c r="M924" s="88" t="str">
        <f t="shared" si="191"/>
        <v/>
      </c>
      <c r="N924" s="88" t="str">
        <f t="shared" si="195"/>
        <v/>
      </c>
      <c r="O924" s="88" t="str">
        <f t="shared" si="192"/>
        <v/>
      </c>
      <c r="P924" s="88" t="str">
        <f t="shared" si="196"/>
        <v/>
      </c>
      <c r="Q924" s="88" t="str">
        <f t="shared" si="197"/>
        <v/>
      </c>
      <c r="R924" s="88" t="str">
        <f t="shared" si="193"/>
        <v/>
      </c>
      <c r="S924" s="88" t="str">
        <f t="shared" si="194"/>
        <v/>
      </c>
    </row>
    <row r="925" spans="1:19" ht="23.25" x14ac:dyDescent="0.5">
      <c r="A925" s="32">
        <v>922</v>
      </c>
      <c r="B925" s="132"/>
      <c r="C925" s="132"/>
      <c r="G925" s="90">
        <f t="shared" si="185"/>
        <v>0</v>
      </c>
      <c r="H925" s="88" t="str">
        <f t="shared" si="186"/>
        <v/>
      </c>
      <c r="I925" s="88" t="str">
        <f t="shared" si="187"/>
        <v/>
      </c>
      <c r="J925" s="88" t="str">
        <f t="shared" si="188"/>
        <v/>
      </c>
      <c r="K925" s="88" t="str">
        <f t="shared" si="189"/>
        <v/>
      </c>
      <c r="L925" s="88" t="str">
        <f t="shared" si="190"/>
        <v/>
      </c>
      <c r="M925" s="88" t="str">
        <f t="shared" si="191"/>
        <v/>
      </c>
      <c r="N925" s="88" t="str">
        <f t="shared" si="195"/>
        <v/>
      </c>
      <c r="O925" s="88" t="str">
        <f t="shared" si="192"/>
        <v/>
      </c>
      <c r="P925" s="88" t="str">
        <f t="shared" si="196"/>
        <v/>
      </c>
      <c r="Q925" s="88" t="str">
        <f t="shared" si="197"/>
        <v/>
      </c>
      <c r="R925" s="88" t="str">
        <f t="shared" si="193"/>
        <v/>
      </c>
      <c r="S925" s="88" t="str">
        <f t="shared" si="194"/>
        <v/>
      </c>
    </row>
    <row r="926" spans="1:19" ht="23.25" x14ac:dyDescent="0.5">
      <c r="A926" s="32">
        <v>923</v>
      </c>
      <c r="B926" s="132"/>
      <c r="C926" s="132"/>
      <c r="G926" s="90">
        <f t="shared" si="185"/>
        <v>0</v>
      </c>
      <c r="H926" s="88" t="str">
        <f t="shared" si="186"/>
        <v/>
      </c>
      <c r="I926" s="88" t="str">
        <f t="shared" si="187"/>
        <v/>
      </c>
      <c r="J926" s="88" t="str">
        <f t="shared" si="188"/>
        <v/>
      </c>
      <c r="K926" s="88" t="str">
        <f t="shared" si="189"/>
        <v/>
      </c>
      <c r="L926" s="88" t="str">
        <f t="shared" si="190"/>
        <v/>
      </c>
      <c r="M926" s="88" t="str">
        <f t="shared" si="191"/>
        <v/>
      </c>
      <c r="N926" s="88" t="str">
        <f t="shared" si="195"/>
        <v/>
      </c>
      <c r="O926" s="88" t="str">
        <f t="shared" si="192"/>
        <v/>
      </c>
      <c r="P926" s="88" t="str">
        <f t="shared" si="196"/>
        <v/>
      </c>
      <c r="Q926" s="88" t="str">
        <f t="shared" si="197"/>
        <v/>
      </c>
      <c r="R926" s="88" t="str">
        <f t="shared" si="193"/>
        <v/>
      </c>
      <c r="S926" s="88" t="str">
        <f t="shared" si="194"/>
        <v/>
      </c>
    </row>
    <row r="927" spans="1:19" ht="23.25" x14ac:dyDescent="0.5">
      <c r="A927" s="32">
        <v>924</v>
      </c>
      <c r="B927" s="132"/>
      <c r="C927" s="132"/>
      <c r="G927" s="90">
        <f t="shared" si="185"/>
        <v>0</v>
      </c>
      <c r="H927" s="88" t="str">
        <f t="shared" si="186"/>
        <v/>
      </c>
      <c r="I927" s="88" t="str">
        <f t="shared" si="187"/>
        <v/>
      </c>
      <c r="J927" s="88" t="str">
        <f t="shared" si="188"/>
        <v/>
      </c>
      <c r="K927" s="88" t="str">
        <f t="shared" si="189"/>
        <v/>
      </c>
      <c r="L927" s="88" t="str">
        <f t="shared" si="190"/>
        <v/>
      </c>
      <c r="M927" s="88" t="str">
        <f t="shared" si="191"/>
        <v/>
      </c>
      <c r="N927" s="88" t="str">
        <f t="shared" si="195"/>
        <v/>
      </c>
      <c r="O927" s="88" t="str">
        <f t="shared" si="192"/>
        <v/>
      </c>
      <c r="P927" s="88" t="str">
        <f t="shared" si="196"/>
        <v/>
      </c>
      <c r="Q927" s="88" t="str">
        <f t="shared" si="197"/>
        <v/>
      </c>
      <c r="R927" s="88" t="str">
        <f t="shared" si="193"/>
        <v/>
      </c>
      <c r="S927" s="88" t="str">
        <f t="shared" si="194"/>
        <v/>
      </c>
    </row>
    <row r="928" spans="1:19" ht="23.25" x14ac:dyDescent="0.5">
      <c r="A928" s="32">
        <v>925</v>
      </c>
      <c r="B928" s="132"/>
      <c r="C928" s="132"/>
      <c r="G928" s="90">
        <f t="shared" si="185"/>
        <v>0</v>
      </c>
      <c r="H928" s="88" t="str">
        <f t="shared" si="186"/>
        <v/>
      </c>
      <c r="I928" s="88" t="str">
        <f t="shared" si="187"/>
        <v/>
      </c>
      <c r="J928" s="88" t="str">
        <f t="shared" si="188"/>
        <v/>
      </c>
      <c r="K928" s="88" t="str">
        <f t="shared" si="189"/>
        <v/>
      </c>
      <c r="L928" s="88" t="str">
        <f t="shared" si="190"/>
        <v/>
      </c>
      <c r="M928" s="88" t="str">
        <f t="shared" si="191"/>
        <v/>
      </c>
      <c r="N928" s="88" t="str">
        <f t="shared" si="195"/>
        <v/>
      </c>
      <c r="O928" s="88" t="str">
        <f t="shared" si="192"/>
        <v/>
      </c>
      <c r="P928" s="88" t="str">
        <f t="shared" si="196"/>
        <v/>
      </c>
      <c r="Q928" s="88" t="str">
        <f t="shared" si="197"/>
        <v/>
      </c>
      <c r="R928" s="88" t="str">
        <f t="shared" si="193"/>
        <v/>
      </c>
      <c r="S928" s="88" t="str">
        <f t="shared" si="194"/>
        <v/>
      </c>
    </row>
    <row r="929" spans="1:19" ht="23.25" x14ac:dyDescent="0.5">
      <c r="A929" s="32">
        <v>926</v>
      </c>
      <c r="B929" s="132"/>
      <c r="C929" s="132"/>
      <c r="G929" s="90">
        <f t="shared" si="185"/>
        <v>0</v>
      </c>
      <c r="H929" s="88" t="str">
        <f t="shared" si="186"/>
        <v/>
      </c>
      <c r="I929" s="88" t="str">
        <f t="shared" si="187"/>
        <v/>
      </c>
      <c r="J929" s="88" t="str">
        <f t="shared" si="188"/>
        <v/>
      </c>
      <c r="K929" s="88" t="str">
        <f t="shared" si="189"/>
        <v/>
      </c>
      <c r="L929" s="88" t="str">
        <f t="shared" si="190"/>
        <v/>
      </c>
      <c r="M929" s="88" t="str">
        <f t="shared" si="191"/>
        <v/>
      </c>
      <c r="N929" s="88" t="str">
        <f t="shared" si="195"/>
        <v/>
      </c>
      <c r="O929" s="88" t="str">
        <f t="shared" si="192"/>
        <v/>
      </c>
      <c r="P929" s="88" t="str">
        <f t="shared" si="196"/>
        <v/>
      </c>
      <c r="Q929" s="88" t="str">
        <f t="shared" si="197"/>
        <v/>
      </c>
      <c r="R929" s="88" t="str">
        <f t="shared" si="193"/>
        <v/>
      </c>
      <c r="S929" s="88" t="str">
        <f t="shared" si="194"/>
        <v/>
      </c>
    </row>
    <row r="930" spans="1:19" ht="23.25" x14ac:dyDescent="0.5">
      <c r="A930" s="32">
        <v>927</v>
      </c>
      <c r="B930" s="132"/>
      <c r="C930" s="132"/>
      <c r="G930" s="90">
        <f t="shared" si="185"/>
        <v>0</v>
      </c>
      <c r="H930" s="88" t="str">
        <f t="shared" si="186"/>
        <v/>
      </c>
      <c r="I930" s="88" t="str">
        <f t="shared" si="187"/>
        <v/>
      </c>
      <c r="J930" s="88" t="str">
        <f t="shared" si="188"/>
        <v/>
      </c>
      <c r="K930" s="88" t="str">
        <f t="shared" si="189"/>
        <v/>
      </c>
      <c r="L930" s="88" t="str">
        <f t="shared" si="190"/>
        <v/>
      </c>
      <c r="M930" s="88" t="str">
        <f t="shared" si="191"/>
        <v/>
      </c>
      <c r="N930" s="88" t="str">
        <f t="shared" si="195"/>
        <v/>
      </c>
      <c r="O930" s="88" t="str">
        <f t="shared" si="192"/>
        <v/>
      </c>
      <c r="P930" s="88" t="str">
        <f t="shared" si="196"/>
        <v/>
      </c>
      <c r="Q930" s="88" t="str">
        <f t="shared" si="197"/>
        <v/>
      </c>
      <c r="R930" s="88" t="str">
        <f t="shared" si="193"/>
        <v/>
      </c>
      <c r="S930" s="88" t="str">
        <f t="shared" si="194"/>
        <v/>
      </c>
    </row>
    <row r="931" spans="1:19" ht="23.25" x14ac:dyDescent="0.5">
      <c r="A931" s="32">
        <v>928</v>
      </c>
      <c r="B931" s="132"/>
      <c r="C931" s="132"/>
      <c r="G931" s="90">
        <f t="shared" si="185"/>
        <v>0</v>
      </c>
      <c r="H931" s="88" t="str">
        <f t="shared" si="186"/>
        <v/>
      </c>
      <c r="I931" s="88" t="str">
        <f t="shared" si="187"/>
        <v/>
      </c>
      <c r="J931" s="88" t="str">
        <f t="shared" si="188"/>
        <v/>
      </c>
      <c r="K931" s="88" t="str">
        <f t="shared" si="189"/>
        <v/>
      </c>
      <c r="L931" s="88" t="str">
        <f t="shared" si="190"/>
        <v/>
      </c>
      <c r="M931" s="88" t="str">
        <f t="shared" si="191"/>
        <v/>
      </c>
      <c r="N931" s="88" t="str">
        <f t="shared" si="195"/>
        <v/>
      </c>
      <c r="O931" s="88" t="str">
        <f t="shared" si="192"/>
        <v/>
      </c>
      <c r="P931" s="88" t="str">
        <f t="shared" si="196"/>
        <v/>
      </c>
      <c r="Q931" s="88" t="str">
        <f t="shared" si="197"/>
        <v/>
      </c>
      <c r="R931" s="88" t="str">
        <f t="shared" si="193"/>
        <v/>
      </c>
      <c r="S931" s="88" t="str">
        <f t="shared" si="194"/>
        <v/>
      </c>
    </row>
    <row r="932" spans="1:19" ht="23.25" x14ac:dyDescent="0.5">
      <c r="A932" s="32">
        <v>929</v>
      </c>
      <c r="B932" s="132"/>
      <c r="C932" s="132"/>
      <c r="G932" s="90">
        <f t="shared" si="185"/>
        <v>0</v>
      </c>
      <c r="H932" s="88" t="str">
        <f t="shared" si="186"/>
        <v/>
      </c>
      <c r="I932" s="88" t="str">
        <f t="shared" si="187"/>
        <v/>
      </c>
      <c r="J932" s="88" t="str">
        <f t="shared" si="188"/>
        <v/>
      </c>
      <c r="K932" s="88" t="str">
        <f t="shared" si="189"/>
        <v/>
      </c>
      <c r="L932" s="88" t="str">
        <f t="shared" si="190"/>
        <v/>
      </c>
      <c r="M932" s="88" t="str">
        <f t="shared" si="191"/>
        <v/>
      </c>
      <c r="N932" s="88" t="str">
        <f t="shared" si="195"/>
        <v/>
      </c>
      <c r="O932" s="88" t="str">
        <f t="shared" si="192"/>
        <v/>
      </c>
      <c r="P932" s="88" t="str">
        <f t="shared" si="196"/>
        <v/>
      </c>
      <c r="Q932" s="88" t="str">
        <f t="shared" si="197"/>
        <v/>
      </c>
      <c r="R932" s="88" t="str">
        <f t="shared" si="193"/>
        <v/>
      </c>
      <c r="S932" s="88" t="str">
        <f t="shared" si="194"/>
        <v/>
      </c>
    </row>
    <row r="933" spans="1:19" ht="23.25" x14ac:dyDescent="0.5">
      <c r="A933" s="32">
        <v>930</v>
      </c>
      <c r="B933" s="132"/>
      <c r="C933" s="132"/>
      <c r="G933" s="90">
        <f t="shared" si="185"/>
        <v>0</v>
      </c>
      <c r="H933" s="88" t="str">
        <f t="shared" si="186"/>
        <v/>
      </c>
      <c r="I933" s="88" t="str">
        <f t="shared" si="187"/>
        <v/>
      </c>
      <c r="J933" s="88" t="str">
        <f t="shared" si="188"/>
        <v/>
      </c>
      <c r="K933" s="88" t="str">
        <f t="shared" si="189"/>
        <v/>
      </c>
      <c r="L933" s="88" t="str">
        <f t="shared" si="190"/>
        <v/>
      </c>
      <c r="M933" s="88" t="str">
        <f t="shared" si="191"/>
        <v/>
      </c>
      <c r="N933" s="88" t="str">
        <f t="shared" si="195"/>
        <v/>
      </c>
      <c r="O933" s="88" t="str">
        <f t="shared" si="192"/>
        <v/>
      </c>
      <c r="P933" s="88" t="str">
        <f t="shared" si="196"/>
        <v/>
      </c>
      <c r="Q933" s="88" t="str">
        <f t="shared" si="197"/>
        <v/>
      </c>
      <c r="R933" s="88" t="str">
        <f t="shared" si="193"/>
        <v/>
      </c>
      <c r="S933" s="88" t="str">
        <f t="shared" si="194"/>
        <v/>
      </c>
    </row>
    <row r="934" spans="1:19" ht="23.25" x14ac:dyDescent="0.5">
      <c r="A934" s="32">
        <v>931</v>
      </c>
      <c r="B934" s="132"/>
      <c r="C934" s="132"/>
      <c r="G934" s="90">
        <f t="shared" si="185"/>
        <v>0</v>
      </c>
      <c r="H934" s="88" t="str">
        <f t="shared" si="186"/>
        <v/>
      </c>
      <c r="I934" s="88" t="str">
        <f t="shared" si="187"/>
        <v/>
      </c>
      <c r="J934" s="88" t="str">
        <f t="shared" si="188"/>
        <v/>
      </c>
      <c r="K934" s="88" t="str">
        <f t="shared" si="189"/>
        <v/>
      </c>
      <c r="L934" s="88" t="str">
        <f t="shared" si="190"/>
        <v/>
      </c>
      <c r="M934" s="88" t="str">
        <f t="shared" si="191"/>
        <v/>
      </c>
      <c r="N934" s="88" t="str">
        <f t="shared" si="195"/>
        <v/>
      </c>
      <c r="O934" s="88" t="str">
        <f t="shared" si="192"/>
        <v/>
      </c>
      <c r="P934" s="88" t="str">
        <f t="shared" si="196"/>
        <v/>
      </c>
      <c r="Q934" s="88" t="str">
        <f t="shared" si="197"/>
        <v/>
      </c>
      <c r="R934" s="88" t="str">
        <f t="shared" si="193"/>
        <v/>
      </c>
      <c r="S934" s="88" t="str">
        <f t="shared" si="194"/>
        <v/>
      </c>
    </row>
    <row r="935" spans="1:19" ht="23.25" x14ac:dyDescent="0.5">
      <c r="A935" s="32">
        <v>932</v>
      </c>
      <c r="B935" s="132"/>
      <c r="C935" s="132"/>
      <c r="G935" s="90">
        <f t="shared" si="185"/>
        <v>0</v>
      </c>
      <c r="H935" s="88" t="str">
        <f t="shared" si="186"/>
        <v/>
      </c>
      <c r="I935" s="88" t="str">
        <f t="shared" si="187"/>
        <v/>
      </c>
      <c r="J935" s="88" t="str">
        <f t="shared" si="188"/>
        <v/>
      </c>
      <c r="K935" s="88" t="str">
        <f t="shared" si="189"/>
        <v/>
      </c>
      <c r="L935" s="88" t="str">
        <f t="shared" si="190"/>
        <v/>
      </c>
      <c r="M935" s="88" t="str">
        <f t="shared" si="191"/>
        <v/>
      </c>
      <c r="N935" s="88" t="str">
        <f t="shared" si="195"/>
        <v/>
      </c>
      <c r="O935" s="88" t="str">
        <f t="shared" si="192"/>
        <v/>
      </c>
      <c r="P935" s="88" t="str">
        <f t="shared" si="196"/>
        <v/>
      </c>
      <c r="Q935" s="88" t="str">
        <f t="shared" si="197"/>
        <v/>
      </c>
      <c r="R935" s="88" t="str">
        <f t="shared" si="193"/>
        <v/>
      </c>
      <c r="S935" s="88" t="str">
        <f t="shared" si="194"/>
        <v/>
      </c>
    </row>
    <row r="936" spans="1:19" ht="23.25" x14ac:dyDescent="0.5">
      <c r="A936" s="32">
        <v>933</v>
      </c>
      <c r="B936" s="132"/>
      <c r="C936" s="132"/>
      <c r="G936" s="90">
        <f t="shared" si="185"/>
        <v>0</v>
      </c>
      <c r="H936" s="88" t="str">
        <f t="shared" si="186"/>
        <v/>
      </c>
      <c r="I936" s="88" t="str">
        <f t="shared" si="187"/>
        <v/>
      </c>
      <c r="J936" s="88" t="str">
        <f t="shared" si="188"/>
        <v/>
      </c>
      <c r="K936" s="88" t="str">
        <f t="shared" si="189"/>
        <v/>
      </c>
      <c r="L936" s="88" t="str">
        <f t="shared" si="190"/>
        <v/>
      </c>
      <c r="M936" s="88" t="str">
        <f t="shared" si="191"/>
        <v/>
      </c>
      <c r="N936" s="88" t="str">
        <f t="shared" si="195"/>
        <v/>
      </c>
      <c r="O936" s="88" t="str">
        <f t="shared" si="192"/>
        <v/>
      </c>
      <c r="P936" s="88" t="str">
        <f t="shared" si="196"/>
        <v/>
      </c>
      <c r="Q936" s="88" t="str">
        <f t="shared" si="197"/>
        <v/>
      </c>
      <c r="R936" s="88" t="str">
        <f t="shared" si="193"/>
        <v/>
      </c>
      <c r="S936" s="88" t="str">
        <f t="shared" si="194"/>
        <v/>
      </c>
    </row>
    <row r="937" spans="1:19" ht="23.25" x14ac:dyDescent="0.5">
      <c r="A937" s="32">
        <v>934</v>
      </c>
      <c r="B937" s="132"/>
      <c r="C937" s="132"/>
      <c r="G937" s="90">
        <f t="shared" si="185"/>
        <v>0</v>
      </c>
      <c r="H937" s="88" t="str">
        <f t="shared" si="186"/>
        <v/>
      </c>
      <c r="I937" s="88" t="str">
        <f t="shared" si="187"/>
        <v/>
      </c>
      <c r="J937" s="88" t="str">
        <f t="shared" si="188"/>
        <v/>
      </c>
      <c r="K937" s="88" t="str">
        <f t="shared" si="189"/>
        <v/>
      </c>
      <c r="L937" s="88" t="str">
        <f t="shared" si="190"/>
        <v/>
      </c>
      <c r="M937" s="88" t="str">
        <f t="shared" si="191"/>
        <v/>
      </c>
      <c r="N937" s="88" t="str">
        <f t="shared" si="195"/>
        <v/>
      </c>
      <c r="O937" s="88" t="str">
        <f t="shared" si="192"/>
        <v/>
      </c>
      <c r="P937" s="88" t="str">
        <f t="shared" si="196"/>
        <v/>
      </c>
      <c r="Q937" s="88" t="str">
        <f t="shared" si="197"/>
        <v/>
      </c>
      <c r="R937" s="88" t="str">
        <f t="shared" si="193"/>
        <v/>
      </c>
      <c r="S937" s="88" t="str">
        <f t="shared" si="194"/>
        <v/>
      </c>
    </row>
    <row r="938" spans="1:19" ht="23.25" x14ac:dyDescent="0.5">
      <c r="A938" s="32">
        <v>935</v>
      </c>
      <c r="B938" s="132"/>
      <c r="C938" s="132"/>
      <c r="G938" s="90">
        <f t="shared" si="185"/>
        <v>0</v>
      </c>
      <c r="H938" s="88" t="str">
        <f t="shared" si="186"/>
        <v/>
      </c>
      <c r="I938" s="88" t="str">
        <f t="shared" si="187"/>
        <v/>
      </c>
      <c r="J938" s="88" t="str">
        <f t="shared" si="188"/>
        <v/>
      </c>
      <c r="K938" s="88" t="str">
        <f t="shared" si="189"/>
        <v/>
      </c>
      <c r="L938" s="88" t="str">
        <f t="shared" si="190"/>
        <v/>
      </c>
      <c r="M938" s="88" t="str">
        <f t="shared" si="191"/>
        <v/>
      </c>
      <c r="N938" s="88" t="str">
        <f t="shared" si="195"/>
        <v/>
      </c>
      <c r="O938" s="88" t="str">
        <f t="shared" si="192"/>
        <v/>
      </c>
      <c r="P938" s="88" t="str">
        <f t="shared" si="196"/>
        <v/>
      </c>
      <c r="Q938" s="88" t="str">
        <f t="shared" si="197"/>
        <v/>
      </c>
      <c r="R938" s="88" t="str">
        <f t="shared" si="193"/>
        <v/>
      </c>
      <c r="S938" s="88" t="str">
        <f t="shared" si="194"/>
        <v/>
      </c>
    </row>
    <row r="939" spans="1:19" ht="23.25" x14ac:dyDescent="0.5">
      <c r="A939" s="32">
        <v>936</v>
      </c>
      <c r="B939" s="132"/>
      <c r="C939" s="132"/>
      <c r="G939" s="90">
        <f t="shared" si="185"/>
        <v>0</v>
      </c>
      <c r="H939" s="88" t="str">
        <f t="shared" si="186"/>
        <v/>
      </c>
      <c r="I939" s="88" t="str">
        <f t="shared" si="187"/>
        <v/>
      </c>
      <c r="J939" s="88" t="str">
        <f t="shared" si="188"/>
        <v/>
      </c>
      <c r="K939" s="88" t="str">
        <f t="shared" si="189"/>
        <v/>
      </c>
      <c r="L939" s="88" t="str">
        <f t="shared" si="190"/>
        <v/>
      </c>
      <c r="M939" s="88" t="str">
        <f t="shared" si="191"/>
        <v/>
      </c>
      <c r="N939" s="88" t="str">
        <f t="shared" si="195"/>
        <v/>
      </c>
      <c r="O939" s="88" t="str">
        <f t="shared" si="192"/>
        <v/>
      </c>
      <c r="P939" s="88" t="str">
        <f t="shared" si="196"/>
        <v/>
      </c>
      <c r="Q939" s="88" t="str">
        <f t="shared" si="197"/>
        <v/>
      </c>
      <c r="R939" s="88" t="str">
        <f t="shared" si="193"/>
        <v/>
      </c>
      <c r="S939" s="88" t="str">
        <f t="shared" si="194"/>
        <v/>
      </c>
    </row>
    <row r="940" spans="1:19" ht="23.25" x14ac:dyDescent="0.5">
      <c r="A940" s="32">
        <v>937</v>
      </c>
      <c r="B940" s="132"/>
      <c r="C940" s="132"/>
      <c r="G940" s="90">
        <f t="shared" si="185"/>
        <v>0</v>
      </c>
      <c r="H940" s="88" t="str">
        <f t="shared" si="186"/>
        <v/>
      </c>
      <c r="I940" s="88" t="str">
        <f t="shared" si="187"/>
        <v/>
      </c>
      <c r="J940" s="88" t="str">
        <f t="shared" si="188"/>
        <v/>
      </c>
      <c r="K940" s="88" t="str">
        <f t="shared" si="189"/>
        <v/>
      </c>
      <c r="L940" s="88" t="str">
        <f t="shared" si="190"/>
        <v/>
      </c>
      <c r="M940" s="88" t="str">
        <f t="shared" si="191"/>
        <v/>
      </c>
      <c r="N940" s="88" t="str">
        <f t="shared" si="195"/>
        <v/>
      </c>
      <c r="O940" s="88" t="str">
        <f t="shared" si="192"/>
        <v/>
      </c>
      <c r="P940" s="88" t="str">
        <f t="shared" si="196"/>
        <v/>
      </c>
      <c r="Q940" s="88" t="str">
        <f t="shared" si="197"/>
        <v/>
      </c>
      <c r="R940" s="88" t="str">
        <f t="shared" si="193"/>
        <v/>
      </c>
      <c r="S940" s="88" t="str">
        <f t="shared" si="194"/>
        <v/>
      </c>
    </row>
    <row r="941" spans="1:19" ht="23.25" x14ac:dyDescent="0.5">
      <c r="A941" s="32">
        <v>938</v>
      </c>
      <c r="B941" s="132"/>
      <c r="C941" s="132"/>
      <c r="G941" s="90">
        <f t="shared" si="185"/>
        <v>0</v>
      </c>
      <c r="H941" s="88" t="str">
        <f t="shared" si="186"/>
        <v/>
      </c>
      <c r="I941" s="88" t="str">
        <f t="shared" si="187"/>
        <v/>
      </c>
      <c r="J941" s="88" t="str">
        <f t="shared" si="188"/>
        <v/>
      </c>
      <c r="K941" s="88" t="str">
        <f t="shared" si="189"/>
        <v/>
      </c>
      <c r="L941" s="88" t="str">
        <f t="shared" si="190"/>
        <v/>
      </c>
      <c r="M941" s="88" t="str">
        <f t="shared" si="191"/>
        <v/>
      </c>
      <c r="N941" s="88" t="str">
        <f t="shared" si="195"/>
        <v/>
      </c>
      <c r="O941" s="88" t="str">
        <f t="shared" si="192"/>
        <v/>
      </c>
      <c r="P941" s="88" t="str">
        <f t="shared" si="196"/>
        <v/>
      </c>
      <c r="Q941" s="88" t="str">
        <f t="shared" si="197"/>
        <v/>
      </c>
      <c r="R941" s="88" t="str">
        <f t="shared" si="193"/>
        <v/>
      </c>
      <c r="S941" s="88" t="str">
        <f t="shared" si="194"/>
        <v/>
      </c>
    </row>
    <row r="942" spans="1:19" ht="23.25" x14ac:dyDescent="0.5">
      <c r="A942" s="32">
        <v>939</v>
      </c>
      <c r="B942" s="132"/>
      <c r="C942" s="132"/>
      <c r="G942" s="90">
        <f t="shared" si="185"/>
        <v>0</v>
      </c>
      <c r="H942" s="88" t="str">
        <f t="shared" si="186"/>
        <v/>
      </c>
      <c r="I942" s="88" t="str">
        <f t="shared" si="187"/>
        <v/>
      </c>
      <c r="J942" s="88" t="str">
        <f t="shared" si="188"/>
        <v/>
      </c>
      <c r="K942" s="88" t="str">
        <f t="shared" si="189"/>
        <v/>
      </c>
      <c r="L942" s="88" t="str">
        <f t="shared" si="190"/>
        <v/>
      </c>
      <c r="M942" s="88" t="str">
        <f t="shared" si="191"/>
        <v/>
      </c>
      <c r="N942" s="88" t="str">
        <f t="shared" si="195"/>
        <v/>
      </c>
      <c r="O942" s="88" t="str">
        <f t="shared" si="192"/>
        <v/>
      </c>
      <c r="P942" s="88" t="str">
        <f t="shared" si="196"/>
        <v/>
      </c>
      <c r="Q942" s="88" t="str">
        <f t="shared" si="197"/>
        <v/>
      </c>
      <c r="R942" s="88" t="str">
        <f t="shared" si="193"/>
        <v/>
      </c>
      <c r="S942" s="88" t="str">
        <f t="shared" si="194"/>
        <v/>
      </c>
    </row>
    <row r="943" spans="1:19" ht="23.25" x14ac:dyDescent="0.5">
      <c r="A943" s="32">
        <v>940</v>
      </c>
      <c r="B943" s="132"/>
      <c r="C943" s="132"/>
      <c r="G943" s="90">
        <f t="shared" si="185"/>
        <v>0</v>
      </c>
      <c r="H943" s="88" t="str">
        <f t="shared" si="186"/>
        <v/>
      </c>
      <c r="I943" s="88" t="str">
        <f t="shared" si="187"/>
        <v/>
      </c>
      <c r="J943" s="88" t="str">
        <f t="shared" si="188"/>
        <v/>
      </c>
      <c r="K943" s="88" t="str">
        <f t="shared" si="189"/>
        <v/>
      </c>
      <c r="L943" s="88" t="str">
        <f t="shared" si="190"/>
        <v/>
      </c>
      <c r="M943" s="88" t="str">
        <f t="shared" si="191"/>
        <v/>
      </c>
      <c r="N943" s="88" t="str">
        <f t="shared" si="195"/>
        <v/>
      </c>
      <c r="O943" s="88" t="str">
        <f t="shared" si="192"/>
        <v/>
      </c>
      <c r="P943" s="88" t="str">
        <f t="shared" si="196"/>
        <v/>
      </c>
      <c r="Q943" s="88" t="str">
        <f t="shared" si="197"/>
        <v/>
      </c>
      <c r="R943" s="88" t="str">
        <f t="shared" si="193"/>
        <v/>
      </c>
      <c r="S943" s="88" t="str">
        <f t="shared" si="194"/>
        <v/>
      </c>
    </row>
    <row r="944" spans="1:19" ht="23.25" x14ac:dyDescent="0.5">
      <c r="A944" s="32">
        <v>941</v>
      </c>
      <c r="B944" s="132"/>
      <c r="C944" s="132"/>
      <c r="G944" s="90">
        <f t="shared" si="185"/>
        <v>0</v>
      </c>
      <c r="H944" s="88" t="str">
        <f t="shared" si="186"/>
        <v/>
      </c>
      <c r="I944" s="88" t="str">
        <f t="shared" si="187"/>
        <v/>
      </c>
      <c r="J944" s="88" t="str">
        <f t="shared" si="188"/>
        <v/>
      </c>
      <c r="K944" s="88" t="str">
        <f t="shared" si="189"/>
        <v/>
      </c>
      <c r="L944" s="88" t="str">
        <f t="shared" si="190"/>
        <v/>
      </c>
      <c r="M944" s="88" t="str">
        <f t="shared" si="191"/>
        <v/>
      </c>
      <c r="N944" s="88" t="str">
        <f t="shared" si="195"/>
        <v/>
      </c>
      <c r="O944" s="88" t="str">
        <f t="shared" si="192"/>
        <v/>
      </c>
      <c r="P944" s="88" t="str">
        <f t="shared" si="196"/>
        <v/>
      </c>
      <c r="Q944" s="88" t="str">
        <f t="shared" si="197"/>
        <v/>
      </c>
      <c r="R944" s="88" t="str">
        <f t="shared" si="193"/>
        <v/>
      </c>
      <c r="S944" s="88" t="str">
        <f t="shared" si="194"/>
        <v/>
      </c>
    </row>
    <row r="945" spans="1:19" ht="23.25" x14ac:dyDescent="0.5">
      <c r="A945" s="32">
        <v>942</v>
      </c>
      <c r="B945" s="132"/>
      <c r="C945" s="132"/>
      <c r="G945" s="90">
        <f t="shared" si="185"/>
        <v>0</v>
      </c>
      <c r="H945" s="88" t="str">
        <f t="shared" si="186"/>
        <v/>
      </c>
      <c r="I945" s="88" t="str">
        <f t="shared" si="187"/>
        <v/>
      </c>
      <c r="J945" s="88" t="str">
        <f t="shared" si="188"/>
        <v/>
      </c>
      <c r="K945" s="88" t="str">
        <f t="shared" si="189"/>
        <v/>
      </c>
      <c r="L945" s="88" t="str">
        <f t="shared" si="190"/>
        <v/>
      </c>
      <c r="M945" s="88" t="str">
        <f t="shared" si="191"/>
        <v/>
      </c>
      <c r="N945" s="88" t="str">
        <f t="shared" si="195"/>
        <v/>
      </c>
      <c r="O945" s="88" t="str">
        <f t="shared" si="192"/>
        <v/>
      </c>
      <c r="P945" s="88" t="str">
        <f t="shared" si="196"/>
        <v/>
      </c>
      <c r="Q945" s="88" t="str">
        <f t="shared" si="197"/>
        <v/>
      </c>
      <c r="R945" s="88" t="str">
        <f t="shared" si="193"/>
        <v/>
      </c>
      <c r="S945" s="88" t="str">
        <f t="shared" si="194"/>
        <v/>
      </c>
    </row>
    <row r="946" spans="1:19" ht="23.25" x14ac:dyDescent="0.5">
      <c r="A946" s="32">
        <v>943</v>
      </c>
      <c r="B946" s="132"/>
      <c r="C946" s="132"/>
      <c r="G946" s="90">
        <f t="shared" si="185"/>
        <v>0</v>
      </c>
      <c r="H946" s="88" t="str">
        <f t="shared" si="186"/>
        <v/>
      </c>
      <c r="I946" s="88" t="str">
        <f t="shared" si="187"/>
        <v/>
      </c>
      <c r="J946" s="88" t="str">
        <f t="shared" si="188"/>
        <v/>
      </c>
      <c r="K946" s="88" t="str">
        <f t="shared" si="189"/>
        <v/>
      </c>
      <c r="L946" s="88" t="str">
        <f t="shared" si="190"/>
        <v/>
      </c>
      <c r="M946" s="88" t="str">
        <f t="shared" si="191"/>
        <v/>
      </c>
      <c r="N946" s="88" t="str">
        <f t="shared" si="195"/>
        <v/>
      </c>
      <c r="O946" s="88" t="str">
        <f t="shared" si="192"/>
        <v/>
      </c>
      <c r="P946" s="88" t="str">
        <f t="shared" si="196"/>
        <v/>
      </c>
      <c r="Q946" s="88" t="str">
        <f t="shared" si="197"/>
        <v/>
      </c>
      <c r="R946" s="88" t="str">
        <f t="shared" si="193"/>
        <v/>
      </c>
      <c r="S946" s="88" t="str">
        <f t="shared" si="194"/>
        <v/>
      </c>
    </row>
    <row r="947" spans="1:19" ht="23.25" x14ac:dyDescent="0.5">
      <c r="A947" s="32">
        <v>944</v>
      </c>
      <c r="B947" s="132"/>
      <c r="C947" s="132"/>
      <c r="G947" s="90">
        <f t="shared" si="185"/>
        <v>0</v>
      </c>
      <c r="H947" s="88" t="str">
        <f t="shared" si="186"/>
        <v/>
      </c>
      <c r="I947" s="88" t="str">
        <f t="shared" si="187"/>
        <v/>
      </c>
      <c r="J947" s="88" t="str">
        <f t="shared" si="188"/>
        <v/>
      </c>
      <c r="K947" s="88" t="str">
        <f t="shared" si="189"/>
        <v/>
      </c>
      <c r="L947" s="88" t="str">
        <f t="shared" si="190"/>
        <v/>
      </c>
      <c r="M947" s="88" t="str">
        <f t="shared" si="191"/>
        <v/>
      </c>
      <c r="N947" s="88" t="str">
        <f t="shared" si="195"/>
        <v/>
      </c>
      <c r="O947" s="88" t="str">
        <f t="shared" si="192"/>
        <v/>
      </c>
      <c r="P947" s="88" t="str">
        <f t="shared" si="196"/>
        <v/>
      </c>
      <c r="Q947" s="88" t="str">
        <f t="shared" si="197"/>
        <v/>
      </c>
      <c r="R947" s="88" t="str">
        <f t="shared" si="193"/>
        <v/>
      </c>
      <c r="S947" s="88" t="str">
        <f t="shared" si="194"/>
        <v/>
      </c>
    </row>
    <row r="948" spans="1:19" ht="23.25" x14ac:dyDescent="0.5">
      <c r="A948" s="32">
        <v>945</v>
      </c>
      <c r="B948" s="132"/>
      <c r="C948" s="132"/>
      <c r="G948" s="90">
        <f t="shared" si="185"/>
        <v>0</v>
      </c>
      <c r="H948" s="88" t="str">
        <f t="shared" si="186"/>
        <v/>
      </c>
      <c r="I948" s="88" t="str">
        <f t="shared" si="187"/>
        <v/>
      </c>
      <c r="J948" s="88" t="str">
        <f t="shared" si="188"/>
        <v/>
      </c>
      <c r="K948" s="88" t="str">
        <f t="shared" si="189"/>
        <v/>
      </c>
      <c r="L948" s="88" t="str">
        <f t="shared" si="190"/>
        <v/>
      </c>
      <c r="M948" s="88" t="str">
        <f t="shared" si="191"/>
        <v/>
      </c>
      <c r="N948" s="88" t="str">
        <f t="shared" si="195"/>
        <v/>
      </c>
      <c r="O948" s="88" t="str">
        <f t="shared" si="192"/>
        <v/>
      </c>
      <c r="P948" s="88" t="str">
        <f t="shared" si="196"/>
        <v/>
      </c>
      <c r="Q948" s="88" t="str">
        <f t="shared" si="197"/>
        <v/>
      </c>
      <c r="R948" s="88" t="str">
        <f t="shared" si="193"/>
        <v/>
      </c>
      <c r="S948" s="88" t="str">
        <f t="shared" si="194"/>
        <v/>
      </c>
    </row>
    <row r="949" spans="1:19" ht="23.25" x14ac:dyDescent="0.5">
      <c r="A949" s="32">
        <v>946</v>
      </c>
      <c r="B949" s="132"/>
      <c r="C949" s="132"/>
      <c r="G949" s="90">
        <f t="shared" si="185"/>
        <v>0</v>
      </c>
      <c r="H949" s="88" t="str">
        <f t="shared" si="186"/>
        <v/>
      </c>
      <c r="I949" s="88" t="str">
        <f t="shared" si="187"/>
        <v/>
      </c>
      <c r="J949" s="88" t="str">
        <f t="shared" si="188"/>
        <v/>
      </c>
      <c r="K949" s="88" t="str">
        <f t="shared" si="189"/>
        <v/>
      </c>
      <c r="L949" s="88" t="str">
        <f t="shared" si="190"/>
        <v/>
      </c>
      <c r="M949" s="88" t="str">
        <f t="shared" si="191"/>
        <v/>
      </c>
      <c r="N949" s="88" t="str">
        <f t="shared" si="195"/>
        <v/>
      </c>
      <c r="O949" s="88" t="str">
        <f t="shared" si="192"/>
        <v/>
      </c>
      <c r="P949" s="88" t="str">
        <f t="shared" si="196"/>
        <v/>
      </c>
      <c r="Q949" s="88" t="str">
        <f t="shared" si="197"/>
        <v/>
      </c>
      <c r="R949" s="88" t="str">
        <f t="shared" si="193"/>
        <v/>
      </c>
      <c r="S949" s="88" t="str">
        <f t="shared" si="194"/>
        <v/>
      </c>
    </row>
    <row r="950" spans="1:19" ht="23.25" x14ac:dyDescent="0.5">
      <c r="A950" s="32">
        <v>947</v>
      </c>
      <c r="B950" s="132"/>
      <c r="C950" s="132"/>
      <c r="G950" s="90">
        <f t="shared" si="185"/>
        <v>0</v>
      </c>
      <c r="H950" s="88" t="str">
        <f t="shared" si="186"/>
        <v/>
      </c>
      <c r="I950" s="88" t="str">
        <f t="shared" si="187"/>
        <v/>
      </c>
      <c r="J950" s="88" t="str">
        <f t="shared" si="188"/>
        <v/>
      </c>
      <c r="K950" s="88" t="str">
        <f t="shared" si="189"/>
        <v/>
      </c>
      <c r="L950" s="88" t="str">
        <f t="shared" si="190"/>
        <v/>
      </c>
      <c r="M950" s="88" t="str">
        <f t="shared" si="191"/>
        <v/>
      </c>
      <c r="N950" s="88" t="str">
        <f t="shared" si="195"/>
        <v/>
      </c>
      <c r="O950" s="88" t="str">
        <f t="shared" si="192"/>
        <v/>
      </c>
      <c r="P950" s="88" t="str">
        <f t="shared" si="196"/>
        <v/>
      </c>
      <c r="Q950" s="88" t="str">
        <f t="shared" si="197"/>
        <v/>
      </c>
      <c r="R950" s="88" t="str">
        <f t="shared" si="193"/>
        <v/>
      </c>
      <c r="S950" s="88" t="str">
        <f t="shared" si="194"/>
        <v/>
      </c>
    </row>
    <row r="951" spans="1:19" ht="23.25" x14ac:dyDescent="0.5">
      <c r="A951" s="32">
        <v>948</v>
      </c>
      <c r="B951" s="132"/>
      <c r="C951" s="132"/>
      <c r="G951" s="90">
        <f t="shared" si="185"/>
        <v>0</v>
      </c>
      <c r="H951" s="88" t="str">
        <f t="shared" si="186"/>
        <v/>
      </c>
      <c r="I951" s="88" t="str">
        <f t="shared" si="187"/>
        <v/>
      </c>
      <c r="J951" s="88" t="str">
        <f t="shared" si="188"/>
        <v/>
      </c>
      <c r="K951" s="88" t="str">
        <f t="shared" si="189"/>
        <v/>
      </c>
      <c r="L951" s="88" t="str">
        <f t="shared" si="190"/>
        <v/>
      </c>
      <c r="M951" s="88" t="str">
        <f t="shared" si="191"/>
        <v/>
      </c>
      <c r="N951" s="88" t="str">
        <f t="shared" si="195"/>
        <v/>
      </c>
      <c r="O951" s="88" t="str">
        <f t="shared" si="192"/>
        <v/>
      </c>
      <c r="P951" s="88" t="str">
        <f t="shared" si="196"/>
        <v/>
      </c>
      <c r="Q951" s="88" t="str">
        <f t="shared" si="197"/>
        <v/>
      </c>
      <c r="R951" s="88" t="str">
        <f t="shared" si="193"/>
        <v/>
      </c>
      <c r="S951" s="88" t="str">
        <f t="shared" si="194"/>
        <v/>
      </c>
    </row>
    <row r="952" spans="1:19" ht="23.25" x14ac:dyDescent="0.5">
      <c r="A952" s="32">
        <v>949</v>
      </c>
      <c r="B952" s="132"/>
      <c r="C952" s="132"/>
      <c r="G952" s="90">
        <f t="shared" si="185"/>
        <v>0</v>
      </c>
      <c r="H952" s="88" t="str">
        <f t="shared" si="186"/>
        <v/>
      </c>
      <c r="I952" s="88" t="str">
        <f t="shared" si="187"/>
        <v/>
      </c>
      <c r="J952" s="88" t="str">
        <f t="shared" si="188"/>
        <v/>
      </c>
      <c r="K952" s="88" t="str">
        <f t="shared" si="189"/>
        <v/>
      </c>
      <c r="L952" s="88" t="str">
        <f t="shared" si="190"/>
        <v/>
      </c>
      <c r="M952" s="88" t="str">
        <f t="shared" si="191"/>
        <v/>
      </c>
      <c r="N952" s="88" t="str">
        <f t="shared" si="195"/>
        <v/>
      </c>
      <c r="O952" s="88" t="str">
        <f t="shared" si="192"/>
        <v/>
      </c>
      <c r="P952" s="88" t="str">
        <f t="shared" si="196"/>
        <v/>
      </c>
      <c r="Q952" s="88" t="str">
        <f t="shared" si="197"/>
        <v/>
      </c>
      <c r="R952" s="88" t="str">
        <f t="shared" si="193"/>
        <v/>
      </c>
      <c r="S952" s="88" t="str">
        <f t="shared" si="194"/>
        <v/>
      </c>
    </row>
    <row r="953" spans="1:19" ht="23.25" x14ac:dyDescent="0.5">
      <c r="A953" s="32">
        <v>950</v>
      </c>
      <c r="B953" s="132"/>
      <c r="C953" s="132"/>
      <c r="G953" s="90">
        <f t="shared" si="185"/>
        <v>0</v>
      </c>
      <c r="H953" s="88" t="str">
        <f t="shared" si="186"/>
        <v/>
      </c>
      <c r="I953" s="88" t="str">
        <f t="shared" si="187"/>
        <v/>
      </c>
      <c r="J953" s="88" t="str">
        <f t="shared" si="188"/>
        <v/>
      </c>
      <c r="K953" s="88" t="str">
        <f t="shared" si="189"/>
        <v/>
      </c>
      <c r="L953" s="88" t="str">
        <f t="shared" si="190"/>
        <v/>
      </c>
      <c r="M953" s="88" t="str">
        <f t="shared" si="191"/>
        <v/>
      </c>
      <c r="N953" s="88" t="str">
        <f t="shared" si="195"/>
        <v/>
      </c>
      <c r="O953" s="88" t="str">
        <f t="shared" si="192"/>
        <v/>
      </c>
      <c r="P953" s="88" t="str">
        <f t="shared" si="196"/>
        <v/>
      </c>
      <c r="Q953" s="88" t="str">
        <f t="shared" si="197"/>
        <v/>
      </c>
      <c r="R953" s="88" t="str">
        <f t="shared" si="193"/>
        <v/>
      </c>
      <c r="S953" s="88" t="str">
        <f t="shared" si="194"/>
        <v/>
      </c>
    </row>
    <row r="954" spans="1:19" ht="23.25" x14ac:dyDescent="0.5">
      <c r="A954" s="32">
        <v>951</v>
      </c>
      <c r="B954" s="132"/>
      <c r="C954" s="132"/>
      <c r="G954" s="90">
        <f t="shared" si="185"/>
        <v>0</v>
      </c>
      <c r="H954" s="88" t="str">
        <f t="shared" si="186"/>
        <v/>
      </c>
      <c r="I954" s="88" t="str">
        <f t="shared" si="187"/>
        <v/>
      </c>
      <c r="J954" s="88" t="str">
        <f t="shared" si="188"/>
        <v/>
      </c>
      <c r="K954" s="88" t="str">
        <f t="shared" si="189"/>
        <v/>
      </c>
      <c r="L954" s="88" t="str">
        <f t="shared" si="190"/>
        <v/>
      </c>
      <c r="M954" s="88" t="str">
        <f t="shared" si="191"/>
        <v/>
      </c>
      <c r="N954" s="88" t="str">
        <f t="shared" si="195"/>
        <v/>
      </c>
      <c r="O954" s="88" t="str">
        <f t="shared" si="192"/>
        <v/>
      </c>
      <c r="P954" s="88" t="str">
        <f t="shared" si="196"/>
        <v/>
      </c>
      <c r="Q954" s="88" t="str">
        <f t="shared" si="197"/>
        <v/>
      </c>
      <c r="R954" s="88" t="str">
        <f t="shared" si="193"/>
        <v/>
      </c>
      <c r="S954" s="88" t="str">
        <f t="shared" si="194"/>
        <v/>
      </c>
    </row>
    <row r="955" spans="1:19" ht="23.25" x14ac:dyDescent="0.5">
      <c r="A955" s="32">
        <v>952</v>
      </c>
      <c r="B955" s="132"/>
      <c r="C955" s="132"/>
      <c r="G955" s="90">
        <f t="shared" si="185"/>
        <v>0</v>
      </c>
      <c r="H955" s="88" t="str">
        <f t="shared" si="186"/>
        <v/>
      </c>
      <c r="I955" s="88" t="str">
        <f t="shared" si="187"/>
        <v/>
      </c>
      <c r="J955" s="88" t="str">
        <f t="shared" si="188"/>
        <v/>
      </c>
      <c r="K955" s="88" t="str">
        <f t="shared" si="189"/>
        <v/>
      </c>
      <c r="L955" s="88" t="str">
        <f t="shared" si="190"/>
        <v/>
      </c>
      <c r="M955" s="88" t="str">
        <f t="shared" si="191"/>
        <v/>
      </c>
      <c r="N955" s="88" t="str">
        <f t="shared" si="195"/>
        <v/>
      </c>
      <c r="O955" s="88" t="str">
        <f t="shared" si="192"/>
        <v/>
      </c>
      <c r="P955" s="88" t="str">
        <f t="shared" si="196"/>
        <v/>
      </c>
      <c r="Q955" s="88" t="str">
        <f t="shared" si="197"/>
        <v/>
      </c>
      <c r="R955" s="88" t="str">
        <f t="shared" si="193"/>
        <v/>
      </c>
      <c r="S955" s="88" t="str">
        <f t="shared" si="194"/>
        <v/>
      </c>
    </row>
    <row r="956" spans="1:19" ht="23.25" x14ac:dyDescent="0.5">
      <c r="A956" s="32">
        <v>953</v>
      </c>
      <c r="B956" s="132"/>
      <c r="C956" s="132"/>
      <c r="G956" s="90">
        <f t="shared" si="185"/>
        <v>0</v>
      </c>
      <c r="H956" s="88" t="str">
        <f t="shared" si="186"/>
        <v/>
      </c>
      <c r="I956" s="88" t="str">
        <f t="shared" si="187"/>
        <v/>
      </c>
      <c r="J956" s="88" t="str">
        <f t="shared" si="188"/>
        <v/>
      </c>
      <c r="K956" s="88" t="str">
        <f t="shared" si="189"/>
        <v/>
      </c>
      <c r="L956" s="88" t="str">
        <f t="shared" si="190"/>
        <v/>
      </c>
      <c r="M956" s="88" t="str">
        <f t="shared" si="191"/>
        <v/>
      </c>
      <c r="N956" s="88" t="str">
        <f t="shared" si="195"/>
        <v/>
      </c>
      <c r="O956" s="88" t="str">
        <f t="shared" si="192"/>
        <v/>
      </c>
      <c r="P956" s="88" t="str">
        <f t="shared" si="196"/>
        <v/>
      </c>
      <c r="Q956" s="88" t="str">
        <f t="shared" si="197"/>
        <v/>
      </c>
      <c r="R956" s="88" t="str">
        <f t="shared" si="193"/>
        <v/>
      </c>
      <c r="S956" s="88" t="str">
        <f t="shared" si="194"/>
        <v/>
      </c>
    </row>
    <row r="957" spans="1:19" ht="23.25" x14ac:dyDescent="0.5">
      <c r="A957" s="32">
        <v>954</v>
      </c>
      <c r="B957" s="132"/>
      <c r="C957" s="132"/>
      <c r="G957" s="90">
        <f t="shared" si="185"/>
        <v>0</v>
      </c>
      <c r="H957" s="88" t="str">
        <f t="shared" si="186"/>
        <v/>
      </c>
      <c r="I957" s="88" t="str">
        <f t="shared" si="187"/>
        <v/>
      </c>
      <c r="J957" s="88" t="str">
        <f t="shared" si="188"/>
        <v/>
      </c>
      <c r="K957" s="88" t="str">
        <f t="shared" si="189"/>
        <v/>
      </c>
      <c r="L957" s="88" t="str">
        <f t="shared" si="190"/>
        <v/>
      </c>
      <c r="M957" s="88" t="str">
        <f t="shared" si="191"/>
        <v/>
      </c>
      <c r="N957" s="88" t="str">
        <f t="shared" si="195"/>
        <v/>
      </c>
      <c r="O957" s="88" t="str">
        <f t="shared" si="192"/>
        <v/>
      </c>
      <c r="P957" s="88" t="str">
        <f t="shared" si="196"/>
        <v/>
      </c>
      <c r="Q957" s="88" t="str">
        <f t="shared" si="197"/>
        <v/>
      </c>
      <c r="R957" s="88" t="str">
        <f t="shared" si="193"/>
        <v/>
      </c>
      <c r="S957" s="88" t="str">
        <f t="shared" si="194"/>
        <v/>
      </c>
    </row>
    <row r="958" spans="1:19" ht="23.25" x14ac:dyDescent="0.5">
      <c r="A958" s="32">
        <v>955</v>
      </c>
      <c r="B958" s="132"/>
      <c r="C958" s="132"/>
      <c r="G958" s="90">
        <f t="shared" si="185"/>
        <v>0</v>
      </c>
      <c r="H958" s="88" t="str">
        <f t="shared" si="186"/>
        <v/>
      </c>
      <c r="I958" s="88" t="str">
        <f t="shared" si="187"/>
        <v/>
      </c>
      <c r="J958" s="88" t="str">
        <f t="shared" si="188"/>
        <v/>
      </c>
      <c r="K958" s="88" t="str">
        <f t="shared" si="189"/>
        <v/>
      </c>
      <c r="L958" s="88" t="str">
        <f t="shared" si="190"/>
        <v/>
      </c>
      <c r="M958" s="88" t="str">
        <f t="shared" si="191"/>
        <v/>
      </c>
      <c r="N958" s="88" t="str">
        <f t="shared" si="195"/>
        <v/>
      </c>
      <c r="O958" s="88" t="str">
        <f t="shared" si="192"/>
        <v/>
      </c>
      <c r="P958" s="88" t="str">
        <f t="shared" si="196"/>
        <v/>
      </c>
      <c r="Q958" s="88" t="str">
        <f t="shared" si="197"/>
        <v/>
      </c>
      <c r="R958" s="88" t="str">
        <f t="shared" si="193"/>
        <v/>
      </c>
      <c r="S958" s="88" t="str">
        <f t="shared" si="194"/>
        <v/>
      </c>
    </row>
    <row r="959" spans="1:19" ht="23.25" x14ac:dyDescent="0.5">
      <c r="A959" s="32">
        <v>956</v>
      </c>
      <c r="B959" s="132"/>
      <c r="C959" s="132"/>
      <c r="G959" s="90">
        <f t="shared" si="185"/>
        <v>0</v>
      </c>
      <c r="H959" s="88" t="str">
        <f t="shared" si="186"/>
        <v/>
      </c>
      <c r="I959" s="88" t="str">
        <f t="shared" si="187"/>
        <v/>
      </c>
      <c r="J959" s="88" t="str">
        <f t="shared" si="188"/>
        <v/>
      </c>
      <c r="K959" s="88" t="str">
        <f t="shared" si="189"/>
        <v/>
      </c>
      <c r="L959" s="88" t="str">
        <f t="shared" si="190"/>
        <v/>
      </c>
      <c r="M959" s="88" t="str">
        <f t="shared" si="191"/>
        <v/>
      </c>
      <c r="N959" s="88" t="str">
        <f t="shared" si="195"/>
        <v/>
      </c>
      <c r="O959" s="88" t="str">
        <f t="shared" si="192"/>
        <v/>
      </c>
      <c r="P959" s="88" t="str">
        <f t="shared" si="196"/>
        <v/>
      </c>
      <c r="Q959" s="88" t="str">
        <f t="shared" si="197"/>
        <v/>
      </c>
      <c r="R959" s="88" t="str">
        <f t="shared" si="193"/>
        <v/>
      </c>
      <c r="S959" s="88" t="str">
        <f t="shared" si="194"/>
        <v/>
      </c>
    </row>
    <row r="960" spans="1:19" ht="23.25" x14ac:dyDescent="0.5">
      <c r="A960" s="32">
        <v>957</v>
      </c>
      <c r="B960" s="132"/>
      <c r="C960" s="132"/>
      <c r="G960" s="90">
        <f t="shared" si="185"/>
        <v>0</v>
      </c>
      <c r="H960" s="88" t="str">
        <f t="shared" si="186"/>
        <v/>
      </c>
      <c r="I960" s="88" t="str">
        <f t="shared" si="187"/>
        <v/>
      </c>
      <c r="J960" s="88" t="str">
        <f t="shared" si="188"/>
        <v/>
      </c>
      <c r="K960" s="88" t="str">
        <f t="shared" si="189"/>
        <v/>
      </c>
      <c r="L960" s="88" t="str">
        <f t="shared" si="190"/>
        <v/>
      </c>
      <c r="M960" s="88" t="str">
        <f t="shared" si="191"/>
        <v/>
      </c>
      <c r="N960" s="88" t="str">
        <f t="shared" si="195"/>
        <v/>
      </c>
      <c r="O960" s="88" t="str">
        <f t="shared" si="192"/>
        <v/>
      </c>
      <c r="P960" s="88" t="str">
        <f t="shared" si="196"/>
        <v/>
      </c>
      <c r="Q960" s="88" t="str">
        <f t="shared" si="197"/>
        <v/>
      </c>
      <c r="R960" s="88" t="str">
        <f t="shared" si="193"/>
        <v/>
      </c>
      <c r="S960" s="88" t="str">
        <f t="shared" si="194"/>
        <v/>
      </c>
    </row>
    <row r="961" spans="1:19" ht="23.25" x14ac:dyDescent="0.5">
      <c r="A961" s="32">
        <v>958</v>
      </c>
      <c r="B961" s="132"/>
      <c r="C961" s="132"/>
      <c r="G961" s="90">
        <f t="shared" si="185"/>
        <v>0</v>
      </c>
      <c r="H961" s="88" t="str">
        <f t="shared" si="186"/>
        <v/>
      </c>
      <c r="I961" s="88" t="str">
        <f t="shared" si="187"/>
        <v/>
      </c>
      <c r="J961" s="88" t="str">
        <f t="shared" si="188"/>
        <v/>
      </c>
      <c r="K961" s="88" t="str">
        <f t="shared" si="189"/>
        <v/>
      </c>
      <c r="L961" s="88" t="str">
        <f t="shared" si="190"/>
        <v/>
      </c>
      <c r="M961" s="88" t="str">
        <f t="shared" si="191"/>
        <v/>
      </c>
      <c r="N961" s="88" t="str">
        <f t="shared" si="195"/>
        <v/>
      </c>
      <c r="O961" s="88" t="str">
        <f t="shared" si="192"/>
        <v/>
      </c>
      <c r="P961" s="88" t="str">
        <f t="shared" si="196"/>
        <v/>
      </c>
      <c r="Q961" s="88" t="str">
        <f t="shared" si="197"/>
        <v/>
      </c>
      <c r="R961" s="88" t="str">
        <f t="shared" si="193"/>
        <v/>
      </c>
      <c r="S961" s="88" t="str">
        <f t="shared" si="194"/>
        <v/>
      </c>
    </row>
    <row r="962" spans="1:19" ht="23.25" x14ac:dyDescent="0.5">
      <c r="A962" s="32">
        <v>959</v>
      </c>
      <c r="B962" s="132"/>
      <c r="C962" s="132"/>
      <c r="G962" s="90">
        <f t="shared" si="185"/>
        <v>0</v>
      </c>
      <c r="H962" s="88" t="str">
        <f t="shared" si="186"/>
        <v/>
      </c>
      <c r="I962" s="88" t="str">
        <f t="shared" si="187"/>
        <v/>
      </c>
      <c r="J962" s="88" t="str">
        <f t="shared" si="188"/>
        <v/>
      </c>
      <c r="K962" s="88" t="str">
        <f t="shared" si="189"/>
        <v/>
      </c>
      <c r="L962" s="88" t="str">
        <f t="shared" si="190"/>
        <v/>
      </c>
      <c r="M962" s="88" t="str">
        <f t="shared" si="191"/>
        <v/>
      </c>
      <c r="N962" s="88" t="str">
        <f t="shared" si="195"/>
        <v/>
      </c>
      <c r="O962" s="88" t="str">
        <f t="shared" si="192"/>
        <v/>
      </c>
      <c r="P962" s="88" t="str">
        <f t="shared" si="196"/>
        <v/>
      </c>
      <c r="Q962" s="88" t="str">
        <f t="shared" si="197"/>
        <v/>
      </c>
      <c r="R962" s="88" t="str">
        <f t="shared" si="193"/>
        <v/>
      </c>
      <c r="S962" s="88" t="str">
        <f t="shared" si="194"/>
        <v/>
      </c>
    </row>
    <row r="963" spans="1:19" ht="23.25" x14ac:dyDescent="0.5">
      <c r="A963" s="32">
        <v>960</v>
      </c>
      <c r="B963" s="132"/>
      <c r="C963" s="132"/>
      <c r="G963" s="90">
        <f t="shared" si="185"/>
        <v>0</v>
      </c>
      <c r="H963" s="88" t="str">
        <f t="shared" si="186"/>
        <v/>
      </c>
      <c r="I963" s="88" t="str">
        <f t="shared" si="187"/>
        <v/>
      </c>
      <c r="J963" s="88" t="str">
        <f t="shared" si="188"/>
        <v/>
      </c>
      <c r="K963" s="88" t="str">
        <f t="shared" si="189"/>
        <v/>
      </c>
      <c r="L963" s="88" t="str">
        <f t="shared" si="190"/>
        <v/>
      </c>
      <c r="M963" s="88" t="str">
        <f t="shared" si="191"/>
        <v/>
      </c>
      <c r="N963" s="88" t="str">
        <f t="shared" si="195"/>
        <v/>
      </c>
      <c r="O963" s="88" t="str">
        <f t="shared" si="192"/>
        <v/>
      </c>
      <c r="P963" s="88" t="str">
        <f t="shared" si="196"/>
        <v/>
      </c>
      <c r="Q963" s="88" t="str">
        <f t="shared" si="197"/>
        <v/>
      </c>
      <c r="R963" s="88" t="str">
        <f t="shared" si="193"/>
        <v/>
      </c>
      <c r="S963" s="88" t="str">
        <f t="shared" si="194"/>
        <v/>
      </c>
    </row>
    <row r="964" spans="1:19" ht="23.25" x14ac:dyDescent="0.5">
      <c r="A964" s="32">
        <v>961</v>
      </c>
      <c r="B964" s="132"/>
      <c r="C964" s="132"/>
      <c r="G964" s="90">
        <f t="shared" ref="G964:G1003" si="198">COUNT(B964)</f>
        <v>0</v>
      </c>
      <c r="H964" s="88" t="str">
        <f t="shared" si="186"/>
        <v/>
      </c>
      <c r="I964" s="88" t="str">
        <f t="shared" si="187"/>
        <v/>
      </c>
      <c r="J964" s="88" t="str">
        <f t="shared" si="188"/>
        <v/>
      </c>
      <c r="K964" s="88" t="str">
        <f t="shared" si="189"/>
        <v/>
      </c>
      <c r="L964" s="88" t="str">
        <f t="shared" si="190"/>
        <v/>
      </c>
      <c r="M964" s="88" t="str">
        <f t="shared" si="191"/>
        <v/>
      </c>
      <c r="N964" s="88" t="str">
        <f t="shared" si="195"/>
        <v/>
      </c>
      <c r="O964" s="88" t="str">
        <f t="shared" si="192"/>
        <v/>
      </c>
      <c r="P964" s="88" t="str">
        <f t="shared" si="196"/>
        <v/>
      </c>
      <c r="Q964" s="88" t="str">
        <f t="shared" si="197"/>
        <v/>
      </c>
      <c r="R964" s="88" t="str">
        <f t="shared" si="193"/>
        <v/>
      </c>
      <c r="S964" s="88" t="str">
        <f t="shared" si="194"/>
        <v/>
      </c>
    </row>
    <row r="965" spans="1:19" ht="23.25" x14ac:dyDescent="0.5">
      <c r="A965" s="32">
        <v>962</v>
      </c>
      <c r="B965" s="132"/>
      <c r="C965" s="132"/>
      <c r="G965" s="90">
        <f t="shared" si="198"/>
        <v>0</v>
      </c>
      <c r="H965" s="88" t="str">
        <f t="shared" ref="H965:H1003" si="199">IF(G965=0,"",C965*B965)</f>
        <v/>
      </c>
      <c r="I965" s="88" t="str">
        <f t="shared" ref="I965:I1003" si="200">IF(G965=0,"",C965^2)</f>
        <v/>
      </c>
      <c r="J965" s="88" t="str">
        <f t="shared" ref="J965:J1003" si="201">IF(G965=0,"",B965^2)</f>
        <v/>
      </c>
      <c r="K965" s="88" t="str">
        <f t="shared" ref="K965:K1003" si="202">IF(G965=0,"",C965-C$1006)</f>
        <v/>
      </c>
      <c r="L965" s="88" t="str">
        <f t="shared" ref="L965:L1003" si="203">IF(G965=0,"",B965-B$1006)</f>
        <v/>
      </c>
      <c r="M965" s="88" t="str">
        <f t="shared" ref="M965:M1003" si="204">IF(G965=0,"",K965*L965)</f>
        <v/>
      </c>
      <c r="N965" s="88" t="str">
        <f t="shared" si="195"/>
        <v/>
      </c>
      <c r="O965" s="88" t="str">
        <f t="shared" ref="O965:O1003" si="205">IF(G965=0,"",L965^2)</f>
        <v/>
      </c>
      <c r="P965" s="88" t="str">
        <f t="shared" si="196"/>
        <v/>
      </c>
      <c r="Q965" s="88" t="str">
        <f t="shared" si="197"/>
        <v/>
      </c>
      <c r="R965" s="88" t="str">
        <f t="shared" ref="R965:R1003" si="206">IF(G965=0,"",Q965^2)</f>
        <v/>
      </c>
      <c r="S965" s="88" t="str">
        <f t="shared" ref="S965:S1003" si="207">IF(G965=0,"",(P965-B$1006)^2)</f>
        <v/>
      </c>
    </row>
    <row r="966" spans="1:19" ht="23.25" x14ac:dyDescent="0.5">
      <c r="A966" s="32">
        <v>963</v>
      </c>
      <c r="B966" s="132"/>
      <c r="C966" s="132"/>
      <c r="G966" s="90">
        <f t="shared" si="198"/>
        <v>0</v>
      </c>
      <c r="H966" s="88" t="str">
        <f t="shared" si="199"/>
        <v/>
      </c>
      <c r="I966" s="88" t="str">
        <f t="shared" si="200"/>
        <v/>
      </c>
      <c r="J966" s="88" t="str">
        <f t="shared" si="201"/>
        <v/>
      </c>
      <c r="K966" s="88" t="str">
        <f t="shared" si="202"/>
        <v/>
      </c>
      <c r="L966" s="88" t="str">
        <f t="shared" si="203"/>
        <v/>
      </c>
      <c r="M966" s="88" t="str">
        <f t="shared" si="204"/>
        <v/>
      </c>
      <c r="N966" s="88" t="str">
        <f t="shared" si="195"/>
        <v/>
      </c>
      <c r="O966" s="88" t="str">
        <f t="shared" si="205"/>
        <v/>
      </c>
      <c r="P966" s="88" t="str">
        <f t="shared" si="196"/>
        <v/>
      </c>
      <c r="Q966" s="88" t="str">
        <f t="shared" si="197"/>
        <v/>
      </c>
      <c r="R966" s="88" t="str">
        <f t="shared" si="206"/>
        <v/>
      </c>
      <c r="S966" s="88" t="str">
        <f t="shared" si="207"/>
        <v/>
      </c>
    </row>
    <row r="967" spans="1:19" ht="23.25" x14ac:dyDescent="0.5">
      <c r="A967" s="32">
        <v>964</v>
      </c>
      <c r="B967" s="132"/>
      <c r="C967" s="132"/>
      <c r="G967" s="90">
        <f t="shared" si="198"/>
        <v>0</v>
      </c>
      <c r="H967" s="88" t="str">
        <f t="shared" si="199"/>
        <v/>
      </c>
      <c r="I967" s="88" t="str">
        <f t="shared" si="200"/>
        <v/>
      </c>
      <c r="J967" s="88" t="str">
        <f t="shared" si="201"/>
        <v/>
      </c>
      <c r="K967" s="88" t="str">
        <f t="shared" si="202"/>
        <v/>
      </c>
      <c r="L967" s="88" t="str">
        <f t="shared" si="203"/>
        <v/>
      </c>
      <c r="M967" s="88" t="str">
        <f t="shared" si="204"/>
        <v/>
      </c>
      <c r="N967" s="88" t="str">
        <f t="shared" si="195"/>
        <v/>
      </c>
      <c r="O967" s="88" t="str">
        <f t="shared" si="205"/>
        <v/>
      </c>
      <c r="P967" s="88" t="str">
        <f t="shared" si="196"/>
        <v/>
      </c>
      <c r="Q967" s="88" t="str">
        <f t="shared" si="197"/>
        <v/>
      </c>
      <c r="R967" s="88" t="str">
        <f t="shared" si="206"/>
        <v/>
      </c>
      <c r="S967" s="88" t="str">
        <f t="shared" si="207"/>
        <v/>
      </c>
    </row>
    <row r="968" spans="1:19" ht="23.25" x14ac:dyDescent="0.5">
      <c r="A968" s="32">
        <v>965</v>
      </c>
      <c r="B968" s="132"/>
      <c r="C968" s="132"/>
      <c r="G968" s="90">
        <f t="shared" si="198"/>
        <v>0</v>
      </c>
      <c r="H968" s="88" t="str">
        <f t="shared" si="199"/>
        <v/>
      </c>
      <c r="I968" s="88" t="str">
        <f t="shared" si="200"/>
        <v/>
      </c>
      <c r="J968" s="88" t="str">
        <f t="shared" si="201"/>
        <v/>
      </c>
      <c r="K968" s="88" t="str">
        <f t="shared" si="202"/>
        <v/>
      </c>
      <c r="L968" s="88" t="str">
        <f t="shared" si="203"/>
        <v/>
      </c>
      <c r="M968" s="88" t="str">
        <f t="shared" si="204"/>
        <v/>
      </c>
      <c r="N968" s="88" t="str">
        <f t="shared" si="195"/>
        <v/>
      </c>
      <c r="O968" s="88" t="str">
        <f t="shared" si="205"/>
        <v/>
      </c>
      <c r="P968" s="88" t="str">
        <f t="shared" si="196"/>
        <v/>
      </c>
      <c r="Q968" s="88" t="str">
        <f t="shared" si="197"/>
        <v/>
      </c>
      <c r="R968" s="88" t="str">
        <f t="shared" si="206"/>
        <v/>
      </c>
      <c r="S968" s="88" t="str">
        <f t="shared" si="207"/>
        <v/>
      </c>
    </row>
    <row r="969" spans="1:19" ht="23.25" x14ac:dyDescent="0.5">
      <c r="A969" s="32">
        <v>966</v>
      </c>
      <c r="B969" s="132"/>
      <c r="C969" s="132"/>
      <c r="G969" s="90">
        <f t="shared" si="198"/>
        <v>0</v>
      </c>
      <c r="H969" s="88" t="str">
        <f t="shared" si="199"/>
        <v/>
      </c>
      <c r="I969" s="88" t="str">
        <f t="shared" si="200"/>
        <v/>
      </c>
      <c r="J969" s="88" t="str">
        <f t="shared" si="201"/>
        <v/>
      </c>
      <c r="K969" s="88" t="str">
        <f t="shared" si="202"/>
        <v/>
      </c>
      <c r="L969" s="88" t="str">
        <f t="shared" si="203"/>
        <v/>
      </c>
      <c r="M969" s="88" t="str">
        <f t="shared" si="204"/>
        <v/>
      </c>
      <c r="N969" s="88" t="str">
        <f t="shared" si="195"/>
        <v/>
      </c>
      <c r="O969" s="88" t="str">
        <f t="shared" si="205"/>
        <v/>
      </c>
      <c r="P969" s="88" t="str">
        <f t="shared" si="196"/>
        <v/>
      </c>
      <c r="Q969" s="88" t="str">
        <f t="shared" si="197"/>
        <v/>
      </c>
      <c r="R969" s="88" t="str">
        <f t="shared" si="206"/>
        <v/>
      </c>
      <c r="S969" s="88" t="str">
        <f t="shared" si="207"/>
        <v/>
      </c>
    </row>
    <row r="970" spans="1:19" ht="23.25" x14ac:dyDescent="0.5">
      <c r="A970" s="32">
        <v>967</v>
      </c>
      <c r="B970" s="132"/>
      <c r="C970" s="132"/>
      <c r="G970" s="90">
        <f t="shared" si="198"/>
        <v>0</v>
      </c>
      <c r="H970" s="88" t="str">
        <f t="shared" si="199"/>
        <v/>
      </c>
      <c r="I970" s="88" t="str">
        <f t="shared" si="200"/>
        <v/>
      </c>
      <c r="J970" s="88" t="str">
        <f t="shared" si="201"/>
        <v/>
      </c>
      <c r="K970" s="88" t="str">
        <f t="shared" si="202"/>
        <v/>
      </c>
      <c r="L970" s="88" t="str">
        <f t="shared" si="203"/>
        <v/>
      </c>
      <c r="M970" s="88" t="str">
        <f t="shared" si="204"/>
        <v/>
      </c>
      <c r="N970" s="88" t="str">
        <f t="shared" si="195"/>
        <v/>
      </c>
      <c r="O970" s="88" t="str">
        <f t="shared" si="205"/>
        <v/>
      </c>
      <c r="P970" s="88" t="str">
        <f t="shared" si="196"/>
        <v/>
      </c>
      <c r="Q970" s="88" t="str">
        <f t="shared" si="197"/>
        <v/>
      </c>
      <c r="R970" s="88" t="str">
        <f t="shared" si="206"/>
        <v/>
      </c>
      <c r="S970" s="88" t="str">
        <f t="shared" si="207"/>
        <v/>
      </c>
    </row>
    <row r="971" spans="1:19" ht="23.25" x14ac:dyDescent="0.5">
      <c r="A971" s="32">
        <v>968</v>
      </c>
      <c r="B971" s="132"/>
      <c r="C971" s="132"/>
      <c r="G971" s="90">
        <f t="shared" si="198"/>
        <v>0</v>
      </c>
      <c r="H971" s="88" t="str">
        <f t="shared" si="199"/>
        <v/>
      </c>
      <c r="I971" s="88" t="str">
        <f t="shared" si="200"/>
        <v/>
      </c>
      <c r="J971" s="88" t="str">
        <f t="shared" si="201"/>
        <v/>
      </c>
      <c r="K971" s="88" t="str">
        <f t="shared" si="202"/>
        <v/>
      </c>
      <c r="L971" s="88" t="str">
        <f t="shared" si="203"/>
        <v/>
      </c>
      <c r="M971" s="88" t="str">
        <f t="shared" si="204"/>
        <v/>
      </c>
      <c r="N971" s="88" t="str">
        <f t="shared" si="195"/>
        <v/>
      </c>
      <c r="O971" s="88" t="str">
        <f t="shared" si="205"/>
        <v/>
      </c>
      <c r="P971" s="88" t="str">
        <f t="shared" si="196"/>
        <v/>
      </c>
      <c r="Q971" s="88" t="str">
        <f t="shared" si="197"/>
        <v/>
      </c>
      <c r="R971" s="88" t="str">
        <f t="shared" si="206"/>
        <v/>
      </c>
      <c r="S971" s="88" t="str">
        <f t="shared" si="207"/>
        <v/>
      </c>
    </row>
    <row r="972" spans="1:19" ht="23.25" x14ac:dyDescent="0.5">
      <c r="A972" s="32">
        <v>969</v>
      </c>
      <c r="B972" s="132"/>
      <c r="C972" s="132"/>
      <c r="G972" s="90">
        <f t="shared" si="198"/>
        <v>0</v>
      </c>
      <c r="H972" s="88" t="str">
        <f t="shared" si="199"/>
        <v/>
      </c>
      <c r="I972" s="88" t="str">
        <f t="shared" si="200"/>
        <v/>
      </c>
      <c r="J972" s="88" t="str">
        <f t="shared" si="201"/>
        <v/>
      </c>
      <c r="K972" s="88" t="str">
        <f t="shared" si="202"/>
        <v/>
      </c>
      <c r="L972" s="88" t="str">
        <f t="shared" si="203"/>
        <v/>
      </c>
      <c r="M972" s="88" t="str">
        <f t="shared" si="204"/>
        <v/>
      </c>
      <c r="N972" s="88" t="str">
        <f t="shared" si="195"/>
        <v/>
      </c>
      <c r="O972" s="88" t="str">
        <f t="shared" si="205"/>
        <v/>
      </c>
      <c r="P972" s="88" t="str">
        <f t="shared" si="196"/>
        <v/>
      </c>
      <c r="Q972" s="88" t="str">
        <f t="shared" si="197"/>
        <v/>
      </c>
      <c r="R972" s="88" t="str">
        <f t="shared" si="206"/>
        <v/>
      </c>
      <c r="S972" s="88" t="str">
        <f t="shared" si="207"/>
        <v/>
      </c>
    </row>
    <row r="973" spans="1:19" ht="23.25" x14ac:dyDescent="0.5">
      <c r="A973" s="32">
        <v>970</v>
      </c>
      <c r="B973" s="132"/>
      <c r="C973" s="132"/>
      <c r="G973" s="90">
        <f t="shared" si="198"/>
        <v>0</v>
      </c>
      <c r="H973" s="88" t="str">
        <f t="shared" si="199"/>
        <v/>
      </c>
      <c r="I973" s="88" t="str">
        <f t="shared" si="200"/>
        <v/>
      </c>
      <c r="J973" s="88" t="str">
        <f t="shared" si="201"/>
        <v/>
      </c>
      <c r="K973" s="88" t="str">
        <f t="shared" si="202"/>
        <v/>
      </c>
      <c r="L973" s="88" t="str">
        <f t="shared" si="203"/>
        <v/>
      </c>
      <c r="M973" s="88" t="str">
        <f t="shared" si="204"/>
        <v/>
      </c>
      <c r="N973" s="88" t="str">
        <f t="shared" si="195"/>
        <v/>
      </c>
      <c r="O973" s="88" t="str">
        <f t="shared" si="205"/>
        <v/>
      </c>
      <c r="P973" s="88" t="str">
        <f t="shared" si="196"/>
        <v/>
      </c>
      <c r="Q973" s="88" t="str">
        <f t="shared" si="197"/>
        <v/>
      </c>
      <c r="R973" s="88" t="str">
        <f t="shared" si="206"/>
        <v/>
      </c>
      <c r="S973" s="88" t="str">
        <f t="shared" si="207"/>
        <v/>
      </c>
    </row>
    <row r="974" spans="1:19" ht="23.25" x14ac:dyDescent="0.5">
      <c r="A974" s="32">
        <v>971</v>
      </c>
      <c r="B974" s="132"/>
      <c r="C974" s="132"/>
      <c r="G974" s="90">
        <f t="shared" si="198"/>
        <v>0</v>
      </c>
      <c r="H974" s="88" t="str">
        <f t="shared" si="199"/>
        <v/>
      </c>
      <c r="I974" s="88" t="str">
        <f t="shared" si="200"/>
        <v/>
      </c>
      <c r="J974" s="88" t="str">
        <f t="shared" si="201"/>
        <v/>
      </c>
      <c r="K974" s="88" t="str">
        <f t="shared" si="202"/>
        <v/>
      </c>
      <c r="L974" s="88" t="str">
        <f t="shared" si="203"/>
        <v/>
      </c>
      <c r="M974" s="88" t="str">
        <f t="shared" si="204"/>
        <v/>
      </c>
      <c r="N974" s="88" t="str">
        <f t="shared" ref="N974:N1003" si="208">IF(G974=0,"",K974^2)</f>
        <v/>
      </c>
      <c r="O974" s="88" t="str">
        <f t="shared" si="205"/>
        <v/>
      </c>
      <c r="P974" s="88" t="str">
        <f t="shared" ref="P974:P1003" si="209">IF(G974=0,"",B$1011+B$1010*C974)</f>
        <v/>
      </c>
      <c r="Q974" s="88" t="str">
        <f t="shared" ref="Q974:Q1003" si="210">IF(G974=0,"",B974-P974)</f>
        <v/>
      </c>
      <c r="R974" s="88" t="str">
        <f t="shared" si="206"/>
        <v/>
      </c>
      <c r="S974" s="88" t="str">
        <f t="shared" si="207"/>
        <v/>
      </c>
    </row>
    <row r="975" spans="1:19" ht="23.25" x14ac:dyDescent="0.5">
      <c r="A975" s="32">
        <v>972</v>
      </c>
      <c r="B975" s="132"/>
      <c r="C975" s="132"/>
      <c r="G975" s="90">
        <f t="shared" si="198"/>
        <v>0</v>
      </c>
      <c r="H975" s="88" t="str">
        <f t="shared" si="199"/>
        <v/>
      </c>
      <c r="I975" s="88" t="str">
        <f t="shared" si="200"/>
        <v/>
      </c>
      <c r="J975" s="88" t="str">
        <f t="shared" si="201"/>
        <v/>
      </c>
      <c r="K975" s="88" t="str">
        <f t="shared" si="202"/>
        <v/>
      </c>
      <c r="L975" s="88" t="str">
        <f t="shared" si="203"/>
        <v/>
      </c>
      <c r="M975" s="88" t="str">
        <f t="shared" si="204"/>
        <v/>
      </c>
      <c r="N975" s="88" t="str">
        <f t="shared" si="208"/>
        <v/>
      </c>
      <c r="O975" s="88" t="str">
        <f t="shared" si="205"/>
        <v/>
      </c>
      <c r="P975" s="88" t="str">
        <f t="shared" si="209"/>
        <v/>
      </c>
      <c r="Q975" s="88" t="str">
        <f t="shared" si="210"/>
        <v/>
      </c>
      <c r="R975" s="88" t="str">
        <f t="shared" si="206"/>
        <v/>
      </c>
      <c r="S975" s="88" t="str">
        <f t="shared" si="207"/>
        <v/>
      </c>
    </row>
    <row r="976" spans="1:19" ht="23.25" x14ac:dyDescent="0.5">
      <c r="A976" s="32">
        <v>973</v>
      </c>
      <c r="B976" s="132"/>
      <c r="C976" s="132"/>
      <c r="G976" s="90">
        <f t="shared" si="198"/>
        <v>0</v>
      </c>
      <c r="H976" s="88" t="str">
        <f t="shared" si="199"/>
        <v/>
      </c>
      <c r="I976" s="88" t="str">
        <f t="shared" si="200"/>
        <v/>
      </c>
      <c r="J976" s="88" t="str">
        <f t="shared" si="201"/>
        <v/>
      </c>
      <c r="K976" s="88" t="str">
        <f t="shared" si="202"/>
        <v/>
      </c>
      <c r="L976" s="88" t="str">
        <f t="shared" si="203"/>
        <v/>
      </c>
      <c r="M976" s="88" t="str">
        <f t="shared" si="204"/>
        <v/>
      </c>
      <c r="N976" s="88" t="str">
        <f t="shared" si="208"/>
        <v/>
      </c>
      <c r="O976" s="88" t="str">
        <f t="shared" si="205"/>
        <v/>
      </c>
      <c r="P976" s="88" t="str">
        <f t="shared" si="209"/>
        <v/>
      </c>
      <c r="Q976" s="88" t="str">
        <f t="shared" si="210"/>
        <v/>
      </c>
      <c r="R976" s="88" t="str">
        <f t="shared" si="206"/>
        <v/>
      </c>
      <c r="S976" s="88" t="str">
        <f t="shared" si="207"/>
        <v/>
      </c>
    </row>
    <row r="977" spans="1:19" ht="23.25" x14ac:dyDescent="0.5">
      <c r="A977" s="32">
        <v>974</v>
      </c>
      <c r="B977" s="132"/>
      <c r="C977" s="132"/>
      <c r="G977" s="90">
        <f t="shared" si="198"/>
        <v>0</v>
      </c>
      <c r="H977" s="88" t="str">
        <f t="shared" si="199"/>
        <v/>
      </c>
      <c r="I977" s="88" t="str">
        <f t="shared" si="200"/>
        <v/>
      </c>
      <c r="J977" s="88" t="str">
        <f t="shared" si="201"/>
        <v/>
      </c>
      <c r="K977" s="88" t="str">
        <f t="shared" si="202"/>
        <v/>
      </c>
      <c r="L977" s="88" t="str">
        <f t="shared" si="203"/>
        <v/>
      </c>
      <c r="M977" s="88" t="str">
        <f t="shared" si="204"/>
        <v/>
      </c>
      <c r="N977" s="88" t="str">
        <f t="shared" si="208"/>
        <v/>
      </c>
      <c r="O977" s="88" t="str">
        <f t="shared" si="205"/>
        <v/>
      </c>
      <c r="P977" s="88" t="str">
        <f t="shared" si="209"/>
        <v/>
      </c>
      <c r="Q977" s="88" t="str">
        <f t="shared" si="210"/>
        <v/>
      </c>
      <c r="R977" s="88" t="str">
        <f t="shared" si="206"/>
        <v/>
      </c>
      <c r="S977" s="88" t="str">
        <f t="shared" si="207"/>
        <v/>
      </c>
    </row>
    <row r="978" spans="1:19" ht="23.25" x14ac:dyDescent="0.5">
      <c r="A978" s="32">
        <v>975</v>
      </c>
      <c r="B978" s="132"/>
      <c r="C978" s="132"/>
      <c r="G978" s="90">
        <f t="shared" si="198"/>
        <v>0</v>
      </c>
      <c r="H978" s="88" t="str">
        <f t="shared" si="199"/>
        <v/>
      </c>
      <c r="I978" s="88" t="str">
        <f t="shared" si="200"/>
        <v/>
      </c>
      <c r="J978" s="88" t="str">
        <f t="shared" si="201"/>
        <v/>
      </c>
      <c r="K978" s="88" t="str">
        <f t="shared" si="202"/>
        <v/>
      </c>
      <c r="L978" s="88" t="str">
        <f t="shared" si="203"/>
        <v/>
      </c>
      <c r="M978" s="88" t="str">
        <f t="shared" si="204"/>
        <v/>
      </c>
      <c r="N978" s="88" t="str">
        <f t="shared" si="208"/>
        <v/>
      </c>
      <c r="O978" s="88" t="str">
        <f t="shared" si="205"/>
        <v/>
      </c>
      <c r="P978" s="88" t="str">
        <f t="shared" si="209"/>
        <v/>
      </c>
      <c r="Q978" s="88" t="str">
        <f t="shared" si="210"/>
        <v/>
      </c>
      <c r="R978" s="88" t="str">
        <f t="shared" si="206"/>
        <v/>
      </c>
      <c r="S978" s="88" t="str">
        <f t="shared" si="207"/>
        <v/>
      </c>
    </row>
    <row r="979" spans="1:19" ht="23.25" x14ac:dyDescent="0.5">
      <c r="A979" s="32">
        <v>976</v>
      </c>
      <c r="B979" s="132"/>
      <c r="C979" s="132"/>
      <c r="G979" s="90">
        <f t="shared" si="198"/>
        <v>0</v>
      </c>
      <c r="H979" s="88" t="str">
        <f t="shared" si="199"/>
        <v/>
      </c>
      <c r="I979" s="88" t="str">
        <f t="shared" si="200"/>
        <v/>
      </c>
      <c r="J979" s="88" t="str">
        <f t="shared" si="201"/>
        <v/>
      </c>
      <c r="K979" s="88" t="str">
        <f t="shared" si="202"/>
        <v/>
      </c>
      <c r="L979" s="88" t="str">
        <f t="shared" si="203"/>
        <v/>
      </c>
      <c r="M979" s="88" t="str">
        <f t="shared" si="204"/>
        <v/>
      </c>
      <c r="N979" s="88" t="str">
        <f t="shared" si="208"/>
        <v/>
      </c>
      <c r="O979" s="88" t="str">
        <f t="shared" si="205"/>
        <v/>
      </c>
      <c r="P979" s="88" t="str">
        <f t="shared" si="209"/>
        <v/>
      </c>
      <c r="Q979" s="88" t="str">
        <f t="shared" si="210"/>
        <v/>
      </c>
      <c r="R979" s="88" t="str">
        <f t="shared" si="206"/>
        <v/>
      </c>
      <c r="S979" s="88" t="str">
        <f t="shared" si="207"/>
        <v/>
      </c>
    </row>
    <row r="980" spans="1:19" ht="23.25" x14ac:dyDescent="0.5">
      <c r="A980" s="32">
        <v>977</v>
      </c>
      <c r="B980" s="132"/>
      <c r="C980" s="132"/>
      <c r="G980" s="90">
        <f t="shared" si="198"/>
        <v>0</v>
      </c>
      <c r="H980" s="88" t="str">
        <f t="shared" si="199"/>
        <v/>
      </c>
      <c r="I980" s="88" t="str">
        <f t="shared" si="200"/>
        <v/>
      </c>
      <c r="J980" s="88" t="str">
        <f t="shared" si="201"/>
        <v/>
      </c>
      <c r="K980" s="88" t="str">
        <f t="shared" si="202"/>
        <v/>
      </c>
      <c r="L980" s="88" t="str">
        <f t="shared" si="203"/>
        <v/>
      </c>
      <c r="M980" s="88" t="str">
        <f t="shared" si="204"/>
        <v/>
      </c>
      <c r="N980" s="88" t="str">
        <f t="shared" si="208"/>
        <v/>
      </c>
      <c r="O980" s="88" t="str">
        <f t="shared" si="205"/>
        <v/>
      </c>
      <c r="P980" s="88" t="str">
        <f t="shared" si="209"/>
        <v/>
      </c>
      <c r="Q980" s="88" t="str">
        <f t="shared" si="210"/>
        <v/>
      </c>
      <c r="R980" s="88" t="str">
        <f t="shared" si="206"/>
        <v/>
      </c>
      <c r="S980" s="88" t="str">
        <f t="shared" si="207"/>
        <v/>
      </c>
    </row>
    <row r="981" spans="1:19" ht="23.25" x14ac:dyDescent="0.5">
      <c r="A981" s="32">
        <v>978</v>
      </c>
      <c r="B981" s="132"/>
      <c r="C981" s="132"/>
      <c r="G981" s="90">
        <f t="shared" si="198"/>
        <v>0</v>
      </c>
      <c r="H981" s="88" t="str">
        <f t="shared" si="199"/>
        <v/>
      </c>
      <c r="I981" s="88" t="str">
        <f t="shared" si="200"/>
        <v/>
      </c>
      <c r="J981" s="88" t="str">
        <f t="shared" si="201"/>
        <v/>
      </c>
      <c r="K981" s="88" t="str">
        <f t="shared" si="202"/>
        <v/>
      </c>
      <c r="L981" s="88" t="str">
        <f t="shared" si="203"/>
        <v/>
      </c>
      <c r="M981" s="88" t="str">
        <f t="shared" si="204"/>
        <v/>
      </c>
      <c r="N981" s="88" t="str">
        <f t="shared" si="208"/>
        <v/>
      </c>
      <c r="O981" s="88" t="str">
        <f t="shared" si="205"/>
        <v/>
      </c>
      <c r="P981" s="88" t="str">
        <f t="shared" si="209"/>
        <v/>
      </c>
      <c r="Q981" s="88" t="str">
        <f t="shared" si="210"/>
        <v/>
      </c>
      <c r="R981" s="88" t="str">
        <f t="shared" si="206"/>
        <v/>
      </c>
      <c r="S981" s="88" t="str">
        <f t="shared" si="207"/>
        <v/>
      </c>
    </row>
    <row r="982" spans="1:19" ht="23.25" x14ac:dyDescent="0.5">
      <c r="A982" s="32">
        <v>979</v>
      </c>
      <c r="B982" s="132"/>
      <c r="C982" s="132"/>
      <c r="G982" s="90">
        <f t="shared" si="198"/>
        <v>0</v>
      </c>
      <c r="H982" s="88" t="str">
        <f t="shared" si="199"/>
        <v/>
      </c>
      <c r="I982" s="88" t="str">
        <f t="shared" si="200"/>
        <v/>
      </c>
      <c r="J982" s="88" t="str">
        <f t="shared" si="201"/>
        <v/>
      </c>
      <c r="K982" s="88" t="str">
        <f t="shared" si="202"/>
        <v/>
      </c>
      <c r="L982" s="88" t="str">
        <f t="shared" si="203"/>
        <v/>
      </c>
      <c r="M982" s="88" t="str">
        <f t="shared" si="204"/>
        <v/>
      </c>
      <c r="N982" s="88" t="str">
        <f t="shared" si="208"/>
        <v/>
      </c>
      <c r="O982" s="88" t="str">
        <f t="shared" si="205"/>
        <v/>
      </c>
      <c r="P982" s="88" t="str">
        <f t="shared" si="209"/>
        <v/>
      </c>
      <c r="Q982" s="88" t="str">
        <f t="shared" si="210"/>
        <v/>
      </c>
      <c r="R982" s="88" t="str">
        <f t="shared" si="206"/>
        <v/>
      </c>
      <c r="S982" s="88" t="str">
        <f t="shared" si="207"/>
        <v/>
      </c>
    </row>
    <row r="983" spans="1:19" ht="23.25" x14ac:dyDescent="0.5">
      <c r="A983" s="32">
        <v>980</v>
      </c>
      <c r="B983" s="132"/>
      <c r="C983" s="132"/>
      <c r="G983" s="90">
        <f t="shared" si="198"/>
        <v>0</v>
      </c>
      <c r="H983" s="88" t="str">
        <f t="shared" si="199"/>
        <v/>
      </c>
      <c r="I983" s="88" t="str">
        <f t="shared" si="200"/>
        <v/>
      </c>
      <c r="J983" s="88" t="str">
        <f t="shared" si="201"/>
        <v/>
      </c>
      <c r="K983" s="88" t="str">
        <f t="shared" si="202"/>
        <v/>
      </c>
      <c r="L983" s="88" t="str">
        <f t="shared" si="203"/>
        <v/>
      </c>
      <c r="M983" s="88" t="str">
        <f t="shared" si="204"/>
        <v/>
      </c>
      <c r="N983" s="88" t="str">
        <f t="shared" si="208"/>
        <v/>
      </c>
      <c r="O983" s="88" t="str">
        <f t="shared" si="205"/>
        <v/>
      </c>
      <c r="P983" s="88" t="str">
        <f t="shared" si="209"/>
        <v/>
      </c>
      <c r="Q983" s="88" t="str">
        <f t="shared" si="210"/>
        <v/>
      </c>
      <c r="R983" s="88" t="str">
        <f t="shared" si="206"/>
        <v/>
      </c>
      <c r="S983" s="88" t="str">
        <f t="shared" si="207"/>
        <v/>
      </c>
    </row>
    <row r="984" spans="1:19" ht="23.25" x14ac:dyDescent="0.5">
      <c r="A984" s="32">
        <v>981</v>
      </c>
      <c r="B984" s="132"/>
      <c r="C984" s="132"/>
      <c r="G984" s="90">
        <f t="shared" si="198"/>
        <v>0</v>
      </c>
      <c r="H984" s="88" t="str">
        <f t="shared" si="199"/>
        <v/>
      </c>
      <c r="I984" s="88" t="str">
        <f t="shared" si="200"/>
        <v/>
      </c>
      <c r="J984" s="88" t="str">
        <f t="shared" si="201"/>
        <v/>
      </c>
      <c r="K984" s="88" t="str">
        <f t="shared" si="202"/>
        <v/>
      </c>
      <c r="L984" s="88" t="str">
        <f t="shared" si="203"/>
        <v/>
      </c>
      <c r="M984" s="88" t="str">
        <f t="shared" si="204"/>
        <v/>
      </c>
      <c r="N984" s="88" t="str">
        <f t="shared" si="208"/>
        <v/>
      </c>
      <c r="O984" s="88" t="str">
        <f t="shared" si="205"/>
        <v/>
      </c>
      <c r="P984" s="88" t="str">
        <f t="shared" si="209"/>
        <v/>
      </c>
      <c r="Q984" s="88" t="str">
        <f t="shared" si="210"/>
        <v/>
      </c>
      <c r="R984" s="88" t="str">
        <f t="shared" si="206"/>
        <v/>
      </c>
      <c r="S984" s="88" t="str">
        <f t="shared" si="207"/>
        <v/>
      </c>
    </row>
    <row r="985" spans="1:19" ht="23.25" x14ac:dyDescent="0.5">
      <c r="A985" s="32">
        <v>982</v>
      </c>
      <c r="B985" s="132"/>
      <c r="C985" s="132"/>
      <c r="G985" s="90">
        <f t="shared" si="198"/>
        <v>0</v>
      </c>
      <c r="H985" s="88" t="str">
        <f t="shared" si="199"/>
        <v/>
      </c>
      <c r="I985" s="88" t="str">
        <f t="shared" si="200"/>
        <v/>
      </c>
      <c r="J985" s="88" t="str">
        <f t="shared" si="201"/>
        <v/>
      </c>
      <c r="K985" s="88" t="str">
        <f t="shared" si="202"/>
        <v/>
      </c>
      <c r="L985" s="88" t="str">
        <f t="shared" si="203"/>
        <v/>
      </c>
      <c r="M985" s="88" t="str">
        <f t="shared" si="204"/>
        <v/>
      </c>
      <c r="N985" s="88" t="str">
        <f t="shared" si="208"/>
        <v/>
      </c>
      <c r="O985" s="88" t="str">
        <f t="shared" si="205"/>
        <v/>
      </c>
      <c r="P985" s="88" t="str">
        <f t="shared" si="209"/>
        <v/>
      </c>
      <c r="Q985" s="88" t="str">
        <f t="shared" si="210"/>
        <v/>
      </c>
      <c r="R985" s="88" t="str">
        <f t="shared" si="206"/>
        <v/>
      </c>
      <c r="S985" s="88" t="str">
        <f t="shared" si="207"/>
        <v/>
      </c>
    </row>
    <row r="986" spans="1:19" ht="23.25" x14ac:dyDescent="0.5">
      <c r="A986" s="32">
        <v>983</v>
      </c>
      <c r="B986" s="132"/>
      <c r="C986" s="132"/>
      <c r="G986" s="90">
        <f t="shared" si="198"/>
        <v>0</v>
      </c>
      <c r="H986" s="88" t="str">
        <f t="shared" si="199"/>
        <v/>
      </c>
      <c r="I986" s="88" t="str">
        <f t="shared" si="200"/>
        <v/>
      </c>
      <c r="J986" s="88" t="str">
        <f t="shared" si="201"/>
        <v/>
      </c>
      <c r="K986" s="88" t="str">
        <f t="shared" si="202"/>
        <v/>
      </c>
      <c r="L986" s="88" t="str">
        <f t="shared" si="203"/>
        <v/>
      </c>
      <c r="M986" s="88" t="str">
        <f t="shared" si="204"/>
        <v/>
      </c>
      <c r="N986" s="88" t="str">
        <f t="shared" si="208"/>
        <v/>
      </c>
      <c r="O986" s="88" t="str">
        <f t="shared" si="205"/>
        <v/>
      </c>
      <c r="P986" s="88" t="str">
        <f t="shared" si="209"/>
        <v/>
      </c>
      <c r="Q986" s="88" t="str">
        <f t="shared" si="210"/>
        <v/>
      </c>
      <c r="R986" s="88" t="str">
        <f t="shared" si="206"/>
        <v/>
      </c>
      <c r="S986" s="88" t="str">
        <f t="shared" si="207"/>
        <v/>
      </c>
    </row>
    <row r="987" spans="1:19" ht="23.25" x14ac:dyDescent="0.5">
      <c r="A987" s="32">
        <v>984</v>
      </c>
      <c r="B987" s="132"/>
      <c r="C987" s="132"/>
      <c r="G987" s="90">
        <f t="shared" si="198"/>
        <v>0</v>
      </c>
      <c r="H987" s="88" t="str">
        <f t="shared" si="199"/>
        <v/>
      </c>
      <c r="I987" s="88" t="str">
        <f t="shared" si="200"/>
        <v/>
      </c>
      <c r="J987" s="88" t="str">
        <f t="shared" si="201"/>
        <v/>
      </c>
      <c r="K987" s="88" t="str">
        <f t="shared" si="202"/>
        <v/>
      </c>
      <c r="L987" s="88" t="str">
        <f t="shared" si="203"/>
        <v/>
      </c>
      <c r="M987" s="88" t="str">
        <f t="shared" si="204"/>
        <v/>
      </c>
      <c r="N987" s="88" t="str">
        <f t="shared" si="208"/>
        <v/>
      </c>
      <c r="O987" s="88" t="str">
        <f t="shared" si="205"/>
        <v/>
      </c>
      <c r="P987" s="88" t="str">
        <f t="shared" si="209"/>
        <v/>
      </c>
      <c r="Q987" s="88" t="str">
        <f t="shared" si="210"/>
        <v/>
      </c>
      <c r="R987" s="88" t="str">
        <f t="shared" si="206"/>
        <v/>
      </c>
      <c r="S987" s="88" t="str">
        <f t="shared" si="207"/>
        <v/>
      </c>
    </row>
    <row r="988" spans="1:19" ht="23.25" x14ac:dyDescent="0.5">
      <c r="A988" s="32">
        <v>985</v>
      </c>
      <c r="B988" s="132"/>
      <c r="C988" s="132"/>
      <c r="G988" s="90">
        <f t="shared" si="198"/>
        <v>0</v>
      </c>
      <c r="H988" s="88" t="str">
        <f t="shared" si="199"/>
        <v/>
      </c>
      <c r="I988" s="88" t="str">
        <f t="shared" si="200"/>
        <v/>
      </c>
      <c r="J988" s="88" t="str">
        <f t="shared" si="201"/>
        <v/>
      </c>
      <c r="K988" s="88" t="str">
        <f t="shared" si="202"/>
        <v/>
      </c>
      <c r="L988" s="88" t="str">
        <f t="shared" si="203"/>
        <v/>
      </c>
      <c r="M988" s="88" t="str">
        <f t="shared" si="204"/>
        <v/>
      </c>
      <c r="N988" s="88" t="str">
        <f t="shared" si="208"/>
        <v/>
      </c>
      <c r="O988" s="88" t="str">
        <f t="shared" si="205"/>
        <v/>
      </c>
      <c r="P988" s="88" t="str">
        <f t="shared" si="209"/>
        <v/>
      </c>
      <c r="Q988" s="88" t="str">
        <f t="shared" si="210"/>
        <v/>
      </c>
      <c r="R988" s="88" t="str">
        <f t="shared" si="206"/>
        <v/>
      </c>
      <c r="S988" s="88" t="str">
        <f t="shared" si="207"/>
        <v/>
      </c>
    </row>
    <row r="989" spans="1:19" ht="23.25" x14ac:dyDescent="0.5">
      <c r="A989" s="32">
        <v>986</v>
      </c>
      <c r="B989" s="132"/>
      <c r="C989" s="132"/>
      <c r="G989" s="90">
        <f t="shared" si="198"/>
        <v>0</v>
      </c>
      <c r="H989" s="88" t="str">
        <f t="shared" si="199"/>
        <v/>
      </c>
      <c r="I989" s="88" t="str">
        <f t="shared" si="200"/>
        <v/>
      </c>
      <c r="J989" s="88" t="str">
        <f t="shared" si="201"/>
        <v/>
      </c>
      <c r="K989" s="88" t="str">
        <f t="shared" si="202"/>
        <v/>
      </c>
      <c r="L989" s="88" t="str">
        <f t="shared" si="203"/>
        <v/>
      </c>
      <c r="M989" s="88" t="str">
        <f t="shared" si="204"/>
        <v/>
      </c>
      <c r="N989" s="88" t="str">
        <f t="shared" si="208"/>
        <v/>
      </c>
      <c r="O989" s="88" t="str">
        <f t="shared" si="205"/>
        <v/>
      </c>
      <c r="P989" s="88" t="str">
        <f t="shared" si="209"/>
        <v/>
      </c>
      <c r="Q989" s="88" t="str">
        <f t="shared" si="210"/>
        <v/>
      </c>
      <c r="R989" s="88" t="str">
        <f t="shared" si="206"/>
        <v/>
      </c>
      <c r="S989" s="88" t="str">
        <f t="shared" si="207"/>
        <v/>
      </c>
    </row>
    <row r="990" spans="1:19" ht="23.25" x14ac:dyDescent="0.5">
      <c r="A990" s="32">
        <v>987</v>
      </c>
      <c r="B990" s="132"/>
      <c r="C990" s="132"/>
      <c r="G990" s="90">
        <f t="shared" si="198"/>
        <v>0</v>
      </c>
      <c r="H990" s="88" t="str">
        <f t="shared" si="199"/>
        <v/>
      </c>
      <c r="I990" s="88" t="str">
        <f t="shared" si="200"/>
        <v/>
      </c>
      <c r="J990" s="88" t="str">
        <f t="shared" si="201"/>
        <v/>
      </c>
      <c r="K990" s="88" t="str">
        <f t="shared" si="202"/>
        <v/>
      </c>
      <c r="L990" s="88" t="str">
        <f t="shared" si="203"/>
        <v/>
      </c>
      <c r="M990" s="88" t="str">
        <f t="shared" si="204"/>
        <v/>
      </c>
      <c r="N990" s="88" t="str">
        <f t="shared" si="208"/>
        <v/>
      </c>
      <c r="O990" s="88" t="str">
        <f t="shared" si="205"/>
        <v/>
      </c>
      <c r="P990" s="88" t="str">
        <f t="shared" si="209"/>
        <v/>
      </c>
      <c r="Q990" s="88" t="str">
        <f t="shared" si="210"/>
        <v/>
      </c>
      <c r="R990" s="88" t="str">
        <f t="shared" si="206"/>
        <v/>
      </c>
      <c r="S990" s="88" t="str">
        <f t="shared" si="207"/>
        <v/>
      </c>
    </row>
    <row r="991" spans="1:19" ht="23.25" x14ac:dyDescent="0.5">
      <c r="A991" s="32">
        <v>988</v>
      </c>
      <c r="B991" s="132"/>
      <c r="C991" s="132"/>
      <c r="G991" s="90">
        <f t="shared" si="198"/>
        <v>0</v>
      </c>
      <c r="H991" s="88" t="str">
        <f t="shared" si="199"/>
        <v/>
      </c>
      <c r="I991" s="88" t="str">
        <f t="shared" si="200"/>
        <v/>
      </c>
      <c r="J991" s="88" t="str">
        <f t="shared" si="201"/>
        <v/>
      </c>
      <c r="K991" s="88" t="str">
        <f t="shared" si="202"/>
        <v/>
      </c>
      <c r="L991" s="88" t="str">
        <f t="shared" si="203"/>
        <v/>
      </c>
      <c r="M991" s="88" t="str">
        <f t="shared" si="204"/>
        <v/>
      </c>
      <c r="N991" s="88" t="str">
        <f t="shared" si="208"/>
        <v/>
      </c>
      <c r="O991" s="88" t="str">
        <f t="shared" si="205"/>
        <v/>
      </c>
      <c r="P991" s="88" t="str">
        <f t="shared" si="209"/>
        <v/>
      </c>
      <c r="Q991" s="88" t="str">
        <f t="shared" si="210"/>
        <v/>
      </c>
      <c r="R991" s="88" t="str">
        <f t="shared" si="206"/>
        <v/>
      </c>
      <c r="S991" s="88" t="str">
        <f t="shared" si="207"/>
        <v/>
      </c>
    </row>
    <row r="992" spans="1:19" ht="23.25" x14ac:dyDescent="0.5">
      <c r="A992" s="32">
        <v>989</v>
      </c>
      <c r="B992" s="132"/>
      <c r="C992" s="132"/>
      <c r="G992" s="90">
        <f t="shared" si="198"/>
        <v>0</v>
      </c>
      <c r="H992" s="88" t="str">
        <f t="shared" si="199"/>
        <v/>
      </c>
      <c r="I992" s="88" t="str">
        <f t="shared" si="200"/>
        <v/>
      </c>
      <c r="J992" s="88" t="str">
        <f t="shared" si="201"/>
        <v/>
      </c>
      <c r="K992" s="88" t="str">
        <f t="shared" si="202"/>
        <v/>
      </c>
      <c r="L992" s="88" t="str">
        <f t="shared" si="203"/>
        <v/>
      </c>
      <c r="M992" s="88" t="str">
        <f t="shared" si="204"/>
        <v/>
      </c>
      <c r="N992" s="88" t="str">
        <f t="shared" si="208"/>
        <v/>
      </c>
      <c r="O992" s="88" t="str">
        <f t="shared" si="205"/>
        <v/>
      </c>
      <c r="P992" s="88" t="str">
        <f t="shared" si="209"/>
        <v/>
      </c>
      <c r="Q992" s="88" t="str">
        <f t="shared" si="210"/>
        <v/>
      </c>
      <c r="R992" s="88" t="str">
        <f t="shared" si="206"/>
        <v/>
      </c>
      <c r="S992" s="88" t="str">
        <f t="shared" si="207"/>
        <v/>
      </c>
    </row>
    <row r="993" spans="1:19" ht="23.25" x14ac:dyDescent="0.5">
      <c r="A993" s="32">
        <v>990</v>
      </c>
      <c r="B993" s="132"/>
      <c r="C993" s="132"/>
      <c r="G993" s="90">
        <f t="shared" si="198"/>
        <v>0</v>
      </c>
      <c r="H993" s="88" t="str">
        <f t="shared" si="199"/>
        <v/>
      </c>
      <c r="I993" s="88" t="str">
        <f t="shared" si="200"/>
        <v/>
      </c>
      <c r="J993" s="88" t="str">
        <f t="shared" si="201"/>
        <v/>
      </c>
      <c r="K993" s="88" t="str">
        <f t="shared" si="202"/>
        <v/>
      </c>
      <c r="L993" s="88" t="str">
        <f t="shared" si="203"/>
        <v/>
      </c>
      <c r="M993" s="88" t="str">
        <f t="shared" si="204"/>
        <v/>
      </c>
      <c r="N993" s="88" t="str">
        <f t="shared" si="208"/>
        <v/>
      </c>
      <c r="O993" s="88" t="str">
        <f t="shared" si="205"/>
        <v/>
      </c>
      <c r="P993" s="88" t="str">
        <f t="shared" si="209"/>
        <v/>
      </c>
      <c r="Q993" s="88" t="str">
        <f t="shared" si="210"/>
        <v/>
      </c>
      <c r="R993" s="88" t="str">
        <f t="shared" si="206"/>
        <v/>
      </c>
      <c r="S993" s="88" t="str">
        <f t="shared" si="207"/>
        <v/>
      </c>
    </row>
    <row r="994" spans="1:19" ht="23.25" x14ac:dyDescent="0.5">
      <c r="A994" s="32">
        <v>991</v>
      </c>
      <c r="B994" s="132"/>
      <c r="C994" s="132"/>
      <c r="G994" s="90">
        <f t="shared" si="198"/>
        <v>0</v>
      </c>
      <c r="H994" s="88" t="str">
        <f t="shared" si="199"/>
        <v/>
      </c>
      <c r="I994" s="88" t="str">
        <f t="shared" si="200"/>
        <v/>
      </c>
      <c r="J994" s="88" t="str">
        <f t="shared" si="201"/>
        <v/>
      </c>
      <c r="K994" s="88" t="str">
        <f t="shared" si="202"/>
        <v/>
      </c>
      <c r="L994" s="88" t="str">
        <f t="shared" si="203"/>
        <v/>
      </c>
      <c r="M994" s="88" t="str">
        <f t="shared" si="204"/>
        <v/>
      </c>
      <c r="N994" s="88" t="str">
        <f t="shared" si="208"/>
        <v/>
      </c>
      <c r="O994" s="88" t="str">
        <f t="shared" si="205"/>
        <v/>
      </c>
      <c r="P994" s="88" t="str">
        <f t="shared" si="209"/>
        <v/>
      </c>
      <c r="Q994" s="88" t="str">
        <f t="shared" si="210"/>
        <v/>
      </c>
      <c r="R994" s="88" t="str">
        <f t="shared" si="206"/>
        <v/>
      </c>
      <c r="S994" s="88" t="str">
        <f t="shared" si="207"/>
        <v/>
      </c>
    </row>
    <row r="995" spans="1:19" ht="23.25" x14ac:dyDescent="0.5">
      <c r="A995" s="32">
        <v>992</v>
      </c>
      <c r="B995" s="132"/>
      <c r="C995" s="132"/>
      <c r="G995" s="90">
        <f t="shared" si="198"/>
        <v>0</v>
      </c>
      <c r="H995" s="88" t="str">
        <f t="shared" si="199"/>
        <v/>
      </c>
      <c r="I995" s="88" t="str">
        <f t="shared" si="200"/>
        <v/>
      </c>
      <c r="J995" s="88" t="str">
        <f t="shared" si="201"/>
        <v/>
      </c>
      <c r="K995" s="88" t="str">
        <f t="shared" si="202"/>
        <v/>
      </c>
      <c r="L995" s="88" t="str">
        <f t="shared" si="203"/>
        <v/>
      </c>
      <c r="M995" s="88" t="str">
        <f t="shared" si="204"/>
        <v/>
      </c>
      <c r="N995" s="88" t="str">
        <f t="shared" si="208"/>
        <v/>
      </c>
      <c r="O995" s="88" t="str">
        <f t="shared" si="205"/>
        <v/>
      </c>
      <c r="P995" s="88" t="str">
        <f t="shared" si="209"/>
        <v/>
      </c>
      <c r="Q995" s="88" t="str">
        <f t="shared" si="210"/>
        <v/>
      </c>
      <c r="R995" s="88" t="str">
        <f t="shared" si="206"/>
        <v/>
      </c>
      <c r="S995" s="88" t="str">
        <f t="shared" si="207"/>
        <v/>
      </c>
    </row>
    <row r="996" spans="1:19" ht="23.25" x14ac:dyDescent="0.5">
      <c r="A996" s="32">
        <v>993</v>
      </c>
      <c r="B996" s="132"/>
      <c r="C996" s="132"/>
      <c r="G996" s="90">
        <f t="shared" si="198"/>
        <v>0</v>
      </c>
      <c r="H996" s="88" t="str">
        <f t="shared" si="199"/>
        <v/>
      </c>
      <c r="I996" s="88" t="str">
        <f t="shared" si="200"/>
        <v/>
      </c>
      <c r="J996" s="88" t="str">
        <f t="shared" si="201"/>
        <v/>
      </c>
      <c r="K996" s="88" t="str">
        <f t="shared" si="202"/>
        <v/>
      </c>
      <c r="L996" s="88" t="str">
        <f t="shared" si="203"/>
        <v/>
      </c>
      <c r="M996" s="88" t="str">
        <f t="shared" si="204"/>
        <v/>
      </c>
      <c r="N996" s="88" t="str">
        <f t="shared" si="208"/>
        <v/>
      </c>
      <c r="O996" s="88" t="str">
        <f t="shared" si="205"/>
        <v/>
      </c>
      <c r="P996" s="88" t="str">
        <f t="shared" si="209"/>
        <v/>
      </c>
      <c r="Q996" s="88" t="str">
        <f t="shared" si="210"/>
        <v/>
      </c>
      <c r="R996" s="88" t="str">
        <f t="shared" si="206"/>
        <v/>
      </c>
      <c r="S996" s="88" t="str">
        <f t="shared" si="207"/>
        <v/>
      </c>
    </row>
    <row r="997" spans="1:19" ht="23.25" x14ac:dyDescent="0.5">
      <c r="A997" s="32">
        <v>994</v>
      </c>
      <c r="B997" s="132"/>
      <c r="C997" s="132"/>
      <c r="G997" s="90">
        <f t="shared" si="198"/>
        <v>0</v>
      </c>
      <c r="H997" s="88" t="str">
        <f t="shared" si="199"/>
        <v/>
      </c>
      <c r="I997" s="88" t="str">
        <f t="shared" si="200"/>
        <v/>
      </c>
      <c r="J997" s="88" t="str">
        <f t="shared" si="201"/>
        <v/>
      </c>
      <c r="K997" s="88" t="str">
        <f t="shared" si="202"/>
        <v/>
      </c>
      <c r="L997" s="88" t="str">
        <f t="shared" si="203"/>
        <v/>
      </c>
      <c r="M997" s="88" t="str">
        <f t="shared" si="204"/>
        <v/>
      </c>
      <c r="N997" s="88" t="str">
        <f t="shared" si="208"/>
        <v/>
      </c>
      <c r="O997" s="88" t="str">
        <f t="shared" si="205"/>
        <v/>
      </c>
      <c r="P997" s="88" t="str">
        <f t="shared" si="209"/>
        <v/>
      </c>
      <c r="Q997" s="88" t="str">
        <f t="shared" si="210"/>
        <v/>
      </c>
      <c r="R997" s="88" t="str">
        <f t="shared" si="206"/>
        <v/>
      </c>
      <c r="S997" s="88" t="str">
        <f t="shared" si="207"/>
        <v/>
      </c>
    </row>
    <row r="998" spans="1:19" ht="23.25" x14ac:dyDescent="0.5">
      <c r="A998" s="32">
        <v>995</v>
      </c>
      <c r="B998" s="132"/>
      <c r="C998" s="132"/>
      <c r="G998" s="90">
        <f t="shared" si="198"/>
        <v>0</v>
      </c>
      <c r="H998" s="88" t="str">
        <f t="shared" si="199"/>
        <v/>
      </c>
      <c r="I998" s="88" t="str">
        <f t="shared" si="200"/>
        <v/>
      </c>
      <c r="J998" s="88" t="str">
        <f t="shared" si="201"/>
        <v/>
      </c>
      <c r="K998" s="88" t="str">
        <f t="shared" si="202"/>
        <v/>
      </c>
      <c r="L998" s="88" t="str">
        <f t="shared" si="203"/>
        <v/>
      </c>
      <c r="M998" s="88" t="str">
        <f t="shared" si="204"/>
        <v/>
      </c>
      <c r="N998" s="88" t="str">
        <f t="shared" si="208"/>
        <v/>
      </c>
      <c r="O998" s="88" t="str">
        <f t="shared" si="205"/>
        <v/>
      </c>
      <c r="P998" s="88" t="str">
        <f t="shared" si="209"/>
        <v/>
      </c>
      <c r="Q998" s="88" t="str">
        <f t="shared" si="210"/>
        <v/>
      </c>
      <c r="R998" s="88" t="str">
        <f t="shared" si="206"/>
        <v/>
      </c>
      <c r="S998" s="88" t="str">
        <f t="shared" si="207"/>
        <v/>
      </c>
    </row>
    <row r="999" spans="1:19" ht="23.25" x14ac:dyDescent="0.5">
      <c r="A999" s="32">
        <v>996</v>
      </c>
      <c r="B999" s="132"/>
      <c r="C999" s="132"/>
      <c r="G999" s="90">
        <f t="shared" si="198"/>
        <v>0</v>
      </c>
      <c r="H999" s="88" t="str">
        <f t="shared" si="199"/>
        <v/>
      </c>
      <c r="I999" s="88" t="str">
        <f t="shared" si="200"/>
        <v/>
      </c>
      <c r="J999" s="88" t="str">
        <f t="shared" si="201"/>
        <v/>
      </c>
      <c r="K999" s="88" t="str">
        <f t="shared" si="202"/>
        <v/>
      </c>
      <c r="L999" s="88" t="str">
        <f t="shared" si="203"/>
        <v/>
      </c>
      <c r="M999" s="88" t="str">
        <f t="shared" si="204"/>
        <v/>
      </c>
      <c r="N999" s="88" t="str">
        <f t="shared" si="208"/>
        <v/>
      </c>
      <c r="O999" s="88" t="str">
        <f t="shared" si="205"/>
        <v/>
      </c>
      <c r="P999" s="88" t="str">
        <f t="shared" si="209"/>
        <v/>
      </c>
      <c r="Q999" s="88" t="str">
        <f t="shared" si="210"/>
        <v/>
      </c>
      <c r="R999" s="88" t="str">
        <f t="shared" si="206"/>
        <v/>
      </c>
      <c r="S999" s="88" t="str">
        <f t="shared" si="207"/>
        <v/>
      </c>
    </row>
    <row r="1000" spans="1:19" ht="23.25" x14ac:dyDescent="0.5">
      <c r="A1000" s="32">
        <v>997</v>
      </c>
      <c r="B1000" s="132"/>
      <c r="C1000" s="132"/>
      <c r="G1000" s="90">
        <f t="shared" si="198"/>
        <v>0</v>
      </c>
      <c r="H1000" s="88" t="str">
        <f t="shared" si="199"/>
        <v/>
      </c>
      <c r="I1000" s="88" t="str">
        <f t="shared" si="200"/>
        <v/>
      </c>
      <c r="J1000" s="88" t="str">
        <f t="shared" si="201"/>
        <v/>
      </c>
      <c r="K1000" s="88" t="str">
        <f t="shared" si="202"/>
        <v/>
      </c>
      <c r="L1000" s="88" t="str">
        <f t="shared" si="203"/>
        <v/>
      </c>
      <c r="M1000" s="88" t="str">
        <f t="shared" si="204"/>
        <v/>
      </c>
      <c r="N1000" s="88" t="str">
        <f t="shared" si="208"/>
        <v/>
      </c>
      <c r="O1000" s="88" t="str">
        <f t="shared" si="205"/>
        <v/>
      </c>
      <c r="P1000" s="88" t="str">
        <f t="shared" si="209"/>
        <v/>
      </c>
      <c r="Q1000" s="88" t="str">
        <f t="shared" si="210"/>
        <v/>
      </c>
      <c r="R1000" s="88" t="str">
        <f t="shared" si="206"/>
        <v/>
      </c>
      <c r="S1000" s="88" t="str">
        <f t="shared" si="207"/>
        <v/>
      </c>
    </row>
    <row r="1001" spans="1:19" ht="23.25" x14ac:dyDescent="0.5">
      <c r="A1001" s="32">
        <v>998</v>
      </c>
      <c r="B1001" s="132"/>
      <c r="C1001" s="132"/>
      <c r="G1001" s="90">
        <f t="shared" si="198"/>
        <v>0</v>
      </c>
      <c r="H1001" s="88" t="str">
        <f t="shared" si="199"/>
        <v/>
      </c>
      <c r="I1001" s="88" t="str">
        <f t="shared" si="200"/>
        <v/>
      </c>
      <c r="J1001" s="88" t="str">
        <f t="shared" si="201"/>
        <v/>
      </c>
      <c r="K1001" s="88" t="str">
        <f t="shared" si="202"/>
        <v/>
      </c>
      <c r="L1001" s="88" t="str">
        <f t="shared" si="203"/>
        <v/>
      </c>
      <c r="M1001" s="88" t="str">
        <f t="shared" si="204"/>
        <v/>
      </c>
      <c r="N1001" s="88" t="str">
        <f t="shared" si="208"/>
        <v/>
      </c>
      <c r="O1001" s="88" t="str">
        <f t="shared" si="205"/>
        <v/>
      </c>
      <c r="P1001" s="88" t="str">
        <f t="shared" si="209"/>
        <v/>
      </c>
      <c r="Q1001" s="88" t="str">
        <f t="shared" si="210"/>
        <v/>
      </c>
      <c r="R1001" s="88" t="str">
        <f t="shared" si="206"/>
        <v/>
      </c>
      <c r="S1001" s="88" t="str">
        <f t="shared" si="207"/>
        <v/>
      </c>
    </row>
    <row r="1002" spans="1:19" ht="23.25" x14ac:dyDescent="0.5">
      <c r="A1002" s="32">
        <v>999</v>
      </c>
      <c r="B1002" s="132"/>
      <c r="C1002" s="132"/>
      <c r="G1002" s="90">
        <f t="shared" si="198"/>
        <v>0</v>
      </c>
      <c r="H1002" s="88" t="str">
        <f t="shared" si="199"/>
        <v/>
      </c>
      <c r="I1002" s="88" t="str">
        <f t="shared" si="200"/>
        <v/>
      </c>
      <c r="J1002" s="88" t="str">
        <f t="shared" si="201"/>
        <v/>
      </c>
      <c r="K1002" s="88" t="str">
        <f t="shared" si="202"/>
        <v/>
      </c>
      <c r="L1002" s="88" t="str">
        <f t="shared" si="203"/>
        <v/>
      </c>
      <c r="M1002" s="88" t="str">
        <f t="shared" si="204"/>
        <v/>
      </c>
      <c r="N1002" s="88" t="str">
        <f t="shared" si="208"/>
        <v/>
      </c>
      <c r="O1002" s="88" t="str">
        <f t="shared" si="205"/>
        <v/>
      </c>
      <c r="P1002" s="88" t="str">
        <f t="shared" si="209"/>
        <v/>
      </c>
      <c r="Q1002" s="88" t="str">
        <f t="shared" si="210"/>
        <v/>
      </c>
      <c r="R1002" s="88" t="str">
        <f t="shared" si="206"/>
        <v/>
      </c>
      <c r="S1002" s="88" t="str">
        <f t="shared" si="207"/>
        <v/>
      </c>
    </row>
    <row r="1003" spans="1:19" ht="23.25" x14ac:dyDescent="0.5">
      <c r="A1003" s="32">
        <v>1000</v>
      </c>
      <c r="B1003" s="132"/>
      <c r="C1003" s="132"/>
      <c r="D1003" s="91" t="s">
        <v>132</v>
      </c>
      <c r="E1003" s="91">
        <v>1</v>
      </c>
      <c r="G1003" s="90">
        <f t="shared" si="198"/>
        <v>0</v>
      </c>
      <c r="H1003" s="88" t="str">
        <f t="shared" si="199"/>
        <v/>
      </c>
      <c r="I1003" s="88" t="str">
        <f t="shared" si="200"/>
        <v/>
      </c>
      <c r="J1003" s="88" t="str">
        <f t="shared" si="201"/>
        <v/>
      </c>
      <c r="K1003" s="88" t="str">
        <f t="shared" si="202"/>
        <v/>
      </c>
      <c r="L1003" s="88" t="str">
        <f t="shared" si="203"/>
        <v/>
      </c>
      <c r="M1003" s="88" t="str">
        <f t="shared" si="204"/>
        <v/>
      </c>
      <c r="N1003" s="88" t="str">
        <f t="shared" si="208"/>
        <v/>
      </c>
      <c r="O1003" s="88" t="str">
        <f t="shared" si="205"/>
        <v/>
      </c>
      <c r="P1003" s="88" t="str">
        <f t="shared" si="209"/>
        <v/>
      </c>
      <c r="Q1003" s="88" t="str">
        <f t="shared" si="210"/>
        <v/>
      </c>
      <c r="R1003" s="88" t="str">
        <f t="shared" si="206"/>
        <v/>
      </c>
      <c r="S1003" s="88" t="str">
        <f t="shared" si="207"/>
        <v/>
      </c>
    </row>
    <row r="1004" spans="1:19" s="88" customFormat="1" ht="23.25" hidden="1" x14ac:dyDescent="0.5">
      <c r="A1004" s="120" t="s">
        <v>10</v>
      </c>
      <c r="B1004" s="91">
        <f>COUNT(B4:B1003)</f>
        <v>9</v>
      </c>
      <c r="C1004" s="91">
        <f>COUNT(C4:C1003)</f>
        <v>9</v>
      </c>
      <c r="D1004" s="91" t="s">
        <v>131</v>
      </c>
      <c r="E1004" s="88">
        <f>C1004-E1003-1</f>
        <v>7</v>
      </c>
      <c r="H1004" s="91">
        <f>COUNT(H4:H1003)</f>
        <v>9</v>
      </c>
      <c r="I1004" s="91">
        <f>COUNT(I4:I1003)</f>
        <v>9</v>
      </c>
      <c r="J1004" s="91">
        <f t="shared" ref="J1004:O1004" si="211">COUNT(J4:J1003)</f>
        <v>9</v>
      </c>
      <c r="K1004" s="91">
        <f t="shared" si="211"/>
        <v>9</v>
      </c>
      <c r="L1004" s="91">
        <f t="shared" si="211"/>
        <v>9</v>
      </c>
      <c r="M1004" s="91">
        <f t="shared" si="211"/>
        <v>9</v>
      </c>
      <c r="N1004" s="91">
        <f t="shared" si="211"/>
        <v>9</v>
      </c>
      <c r="O1004" s="91">
        <f t="shared" si="211"/>
        <v>9</v>
      </c>
      <c r="P1004" s="91">
        <f t="shared" ref="P1004:Q1004" si="212">COUNT(P4:P1003)</f>
        <v>9</v>
      </c>
      <c r="Q1004" s="91">
        <f t="shared" si="212"/>
        <v>9</v>
      </c>
      <c r="R1004" s="91">
        <f t="shared" ref="R1004:S1004" si="213">COUNT(R4:R1003)</f>
        <v>9</v>
      </c>
      <c r="S1004" s="91">
        <f t="shared" si="213"/>
        <v>9</v>
      </c>
    </row>
    <row r="1005" spans="1:19" s="88" customFormat="1" ht="23.25" hidden="1" x14ac:dyDescent="0.5">
      <c r="A1005" s="120" t="s">
        <v>11</v>
      </c>
      <c r="B1005" s="91">
        <f>SUM(B4:B1003)</f>
        <v>658</v>
      </c>
      <c r="C1005" s="91">
        <f>SUM(C4:C1003)</f>
        <v>707</v>
      </c>
      <c r="D1005" s="91" t="s">
        <v>65</v>
      </c>
      <c r="E1005" s="91">
        <f>B1004-1</f>
        <v>8</v>
      </c>
      <c r="H1005" s="91">
        <f t="shared" ref="H1005:L1005" si="214">SUM(H4:H1003)</f>
        <v>53258</v>
      </c>
      <c r="I1005" s="91">
        <f t="shared" si="214"/>
        <v>57557</v>
      </c>
      <c r="J1005" s="91">
        <f t="shared" si="214"/>
        <v>51980</v>
      </c>
      <c r="K1005" s="92">
        <f t="shared" si="214"/>
        <v>-1.4210854715202004E-14</v>
      </c>
      <c r="L1005" s="92">
        <f t="shared" si="214"/>
        <v>-2.8421709430404007E-14</v>
      </c>
      <c r="M1005" s="92">
        <f t="shared" ref="M1005" si="215">SUM(M4:M1003)</f>
        <v>1568.4444444444443</v>
      </c>
      <c r="N1005" s="92">
        <f t="shared" ref="N1005:O1005" si="216">SUM(N4:N1003)</f>
        <v>2018.2222222222222</v>
      </c>
      <c r="O1005" s="92">
        <f t="shared" si="216"/>
        <v>3872.8888888888882</v>
      </c>
      <c r="P1005" s="92">
        <f t="shared" ref="P1005:Q1005" si="217">SUM(P4:P1003)</f>
        <v>658.00000000000011</v>
      </c>
      <c r="Q1005" s="92">
        <f t="shared" si="217"/>
        <v>-7.1054273576010019E-14</v>
      </c>
      <c r="R1005" s="92">
        <f t="shared" ref="R1005:S1005" si="218">SUM(R4:R1003)</f>
        <v>2653.9854657564415</v>
      </c>
      <c r="S1005" s="92">
        <f t="shared" si="218"/>
        <v>1218.9034231324526</v>
      </c>
    </row>
    <row r="1006" spans="1:19" s="88" customFormat="1" ht="23.25" hidden="1" x14ac:dyDescent="0.5">
      <c r="A1006" s="120" t="s">
        <v>12</v>
      </c>
      <c r="B1006" s="91">
        <f>AVERAGE(B4:B1003)</f>
        <v>73.111111111111114</v>
      </c>
      <c r="C1006" s="91">
        <f>AVERAGE(C4:C1003)</f>
        <v>78.555555555555557</v>
      </c>
      <c r="H1006" s="91">
        <f>AVERAGE(H4:H1003)</f>
        <v>5917.5555555555557</v>
      </c>
      <c r="I1006" s="91">
        <f>AVERAGE(I4:I1003)</f>
        <v>6395.2222222222226</v>
      </c>
      <c r="J1006" s="91">
        <f t="shared" ref="J1006:L1006" si="219">AVERAGE(J4:J1003)</f>
        <v>5775.5555555555557</v>
      </c>
      <c r="K1006" s="92">
        <f t="shared" si="219"/>
        <v>-1.578983857244667E-15</v>
      </c>
      <c r="L1006" s="92">
        <f t="shared" si="219"/>
        <v>-3.157967714489334E-15</v>
      </c>
      <c r="M1006" s="92">
        <f t="shared" ref="M1006" si="220">AVERAGE(M4:M1003)</f>
        <v>174.27160493827159</v>
      </c>
      <c r="N1006" s="92">
        <f t="shared" ref="N1006:O1006" si="221">AVERAGE(N4:N1003)</f>
        <v>224.24691358024691</v>
      </c>
      <c r="O1006" s="92">
        <f t="shared" si="221"/>
        <v>430.3209876543209</v>
      </c>
      <c r="P1006" s="92">
        <f t="shared" ref="P1006:Q1006" si="222">AVERAGE(P4:P1003)</f>
        <v>73.111111111111128</v>
      </c>
      <c r="Q1006" s="92">
        <f t="shared" si="222"/>
        <v>-7.8949192862233357E-15</v>
      </c>
      <c r="R1006" s="92">
        <f t="shared" ref="R1006:S1006" si="223">AVERAGE(R4:R1003)</f>
        <v>294.88727397293792</v>
      </c>
      <c r="S1006" s="92">
        <f t="shared" si="223"/>
        <v>135.43371368138364</v>
      </c>
    </row>
    <row r="1007" spans="1:19" s="88" customFormat="1" ht="24.75" hidden="1" x14ac:dyDescent="0.5">
      <c r="A1007" s="120" t="s">
        <v>13</v>
      </c>
      <c r="B1007" s="91">
        <f>STDEV(B4:B1003)</f>
        <v>22.002525107612339</v>
      </c>
      <c r="C1007" s="91">
        <f>STDEV(C4:C1003)</f>
        <v>15.8832546342926</v>
      </c>
      <c r="E1007" s="90" t="s">
        <v>187</v>
      </c>
    </row>
    <row r="1008" spans="1:19" s="88" customFormat="1" ht="23.25" hidden="1" x14ac:dyDescent="0.5">
      <c r="A1008" s="120" t="s">
        <v>14</v>
      </c>
      <c r="B1008" s="90">
        <f>B1007/SQRT(B1004)</f>
        <v>7.3341750358707793</v>
      </c>
      <c r="C1008" s="90">
        <f>C1007/SQRT(C1004)</f>
        <v>5.2944182114308669</v>
      </c>
      <c r="E1008" s="90" t="s">
        <v>169</v>
      </c>
    </row>
    <row r="1009" spans="1:20" s="88" customFormat="1" ht="23.25" hidden="1" x14ac:dyDescent="0.5">
      <c r="A1009" s="121" t="s">
        <v>206</v>
      </c>
      <c r="B1009" s="90">
        <f>(H1005-B1004*C1006*B1006)/(SQRT((I1005-C1004*C1006^2)*(J1005-B1004*B1006^2)))</f>
        <v>0.56100551367368623</v>
      </c>
      <c r="C1009" s="93">
        <f>CORREL(B4:B1003,C4:C1003)</f>
        <v>0.56100551367368501</v>
      </c>
      <c r="D1009" s="93">
        <f>(H1005-C1004*B1006*C1006)/SQRT((I1005-C1004*C1006^2)*(J1005-B1004*B1006^2))</f>
        <v>0.56100551367368623</v>
      </c>
      <c r="E1009" s="88" t="s">
        <v>188</v>
      </c>
      <c r="H1009" s="93" t="s">
        <v>97</v>
      </c>
      <c r="I1009" s="94"/>
      <c r="J1009" s="94"/>
      <c r="K1009" s="94"/>
      <c r="L1009" s="94"/>
      <c r="M1009" s="94"/>
      <c r="N1009" s="94"/>
      <c r="O1009" s="94"/>
      <c r="P1009" s="90" t="s">
        <v>169</v>
      </c>
    </row>
    <row r="1010" spans="1:20" s="88" customFormat="1" ht="23.25" hidden="1" x14ac:dyDescent="0.5">
      <c r="A1010" s="87" t="s">
        <v>22</v>
      </c>
      <c r="B1010" s="93">
        <f>(H1005-B1004*B1006*C1006)/(I1005-C1004*C1006^2)</f>
        <v>0.77714159876679312</v>
      </c>
      <c r="C1010" s="93">
        <f>B1015/B1016</f>
        <v>0.77714159876679145</v>
      </c>
      <c r="D1010" s="93">
        <f>SLOPE(B4:B1003,C4:C1003)</f>
        <v>0.77714159876679145</v>
      </c>
      <c r="H1010" s="95" t="s">
        <v>61</v>
      </c>
      <c r="I1010" s="95"/>
      <c r="J1010" s="95"/>
      <c r="K1010" s="95"/>
      <c r="L1010" s="95"/>
      <c r="M1010" s="95"/>
      <c r="N1010" s="95"/>
      <c r="O1010" s="95"/>
    </row>
    <row r="1011" spans="1:20" s="88" customFormat="1" ht="23.25" hidden="1" customHeight="1" x14ac:dyDescent="0.5">
      <c r="A1011" s="87" t="s">
        <v>23</v>
      </c>
      <c r="B1011" s="93">
        <f>B1006-(B1010*C1006)</f>
        <v>12.062321074653035</v>
      </c>
      <c r="C1011" s="93">
        <f>INTERCEPT(B4:B1003,C4:C1003)</f>
        <v>12.062321074653163</v>
      </c>
      <c r="H1011" s="94" t="s">
        <v>68</v>
      </c>
      <c r="I1011" s="94" t="s">
        <v>62</v>
      </c>
      <c r="J1011" s="93"/>
      <c r="K1011" s="95" t="s">
        <v>31</v>
      </c>
      <c r="L1011" s="96" t="s">
        <v>63</v>
      </c>
      <c r="M1011" s="97" t="s">
        <v>36</v>
      </c>
      <c r="N1011" s="97" t="s">
        <v>37</v>
      </c>
      <c r="P1011" s="88" t="s">
        <v>170</v>
      </c>
      <c r="Q1011" s="98">
        <f>B1011</f>
        <v>12.062321074653035</v>
      </c>
      <c r="R1011" s="93" t="s">
        <v>26</v>
      </c>
      <c r="S1011" s="98">
        <f>B1010</f>
        <v>0.77714159876679312</v>
      </c>
      <c r="T1011" s="88" t="s">
        <v>143</v>
      </c>
    </row>
    <row r="1012" spans="1:20" s="88" customFormat="1" ht="26.25" hidden="1" x14ac:dyDescent="0.55000000000000004">
      <c r="A1012" s="87" t="s">
        <v>207</v>
      </c>
      <c r="B1012" s="93">
        <f>(J1005-(B1010*H1005)-(B1011*B1005))/(C1004-2)</f>
        <v>379.14078082234818</v>
      </c>
      <c r="C1012" s="93">
        <f>B1022/(E1004)</f>
        <v>379.14078082234875</v>
      </c>
      <c r="H1012" s="86" t="s">
        <v>66</v>
      </c>
      <c r="I1012" s="99">
        <f t="shared" ref="I1012:I1014" si="224">C1021</f>
        <v>1218.9034231324526</v>
      </c>
      <c r="J1012" s="99"/>
      <c r="K1012" s="100">
        <v>1</v>
      </c>
      <c r="L1012" s="93">
        <f>I1012/K1012</f>
        <v>1218.9034231324526</v>
      </c>
      <c r="M1012" s="101">
        <f>L1012/L1013</f>
        <v>3.2149098297700274</v>
      </c>
      <c r="N1012" s="102">
        <f>FDIST(ABS(M1012),K1012,K1013)</f>
        <v>0.11606436852899429</v>
      </c>
      <c r="O1012" s="85"/>
      <c r="Q1012" s="103">
        <f>I1024</f>
        <v>0.34800646029388699</v>
      </c>
      <c r="R1012" s="88" t="str">
        <f>IF(I1025&gt;0.05,"","*")</f>
        <v/>
      </c>
      <c r="S1012" s="103">
        <f>I1030</f>
        <v>1.7930169630458137</v>
      </c>
      <c r="T1012" s="88" t="str">
        <f>IF(I1031&gt;0.05,"","*")</f>
        <v/>
      </c>
    </row>
    <row r="1013" spans="1:20" s="88" customFormat="1" ht="24.75" hidden="1" x14ac:dyDescent="0.55000000000000004">
      <c r="A1013" s="87" t="s">
        <v>208</v>
      </c>
      <c r="B1013" s="93">
        <f>SQRT(B1012*(I1005/(C1004*N1005)))</f>
        <v>34.66119871587027</v>
      </c>
      <c r="H1013" s="86" t="s">
        <v>67</v>
      </c>
      <c r="I1013" s="99">
        <f t="shared" si="224"/>
        <v>2653.9854657564415</v>
      </c>
      <c r="J1013" s="95"/>
      <c r="K1013" s="104">
        <f>กรอกข้อมูล!$E$1004</f>
        <v>7</v>
      </c>
      <c r="L1013" s="93">
        <f>I1013/K1013</f>
        <v>379.1407808223488</v>
      </c>
      <c r="M1013" s="101"/>
      <c r="N1013" s="93"/>
      <c r="O1013" s="85"/>
      <c r="P1013" s="95"/>
    </row>
    <row r="1014" spans="1:20" s="88" customFormat="1" ht="24.75" hidden="1" x14ac:dyDescent="0.55000000000000004">
      <c r="A1014" s="87" t="s">
        <v>209</v>
      </c>
      <c r="B1014" s="93">
        <f>SQRT(B1012/(N1005))</f>
        <v>0.43342679672514411</v>
      </c>
      <c r="C1014" s="93">
        <f>SQRT((C1012)/B1016)</f>
        <v>0.43342679672514445</v>
      </c>
      <c r="D1014" s="105" t="s">
        <v>149</v>
      </c>
      <c r="E1014" s="93">
        <f>B1010*C1007/B1007</f>
        <v>0.56100551367368567</v>
      </c>
      <c r="H1014" s="86" t="s">
        <v>64</v>
      </c>
      <c r="I1014" s="99">
        <f t="shared" si="224"/>
        <v>3872.8888888888882</v>
      </c>
      <c r="J1014" s="99"/>
      <c r="K1014" s="100">
        <f>กรอกข้อมูล!$E$1005</f>
        <v>8</v>
      </c>
      <c r="L1014" s="93"/>
      <c r="M1014" s="101"/>
      <c r="N1014" s="102"/>
      <c r="O1014" s="85"/>
      <c r="P1014" s="105" t="str">
        <f>ผลวิเคราะห์!$B$19</f>
        <v>ถ้าค่า Xi =</v>
      </c>
      <c r="Q1014" s="93">
        <f>ผลวิเคราะห์!$C$19</f>
        <v>20</v>
      </c>
    </row>
    <row r="1015" spans="1:20" s="88" customFormat="1" ht="24.75" hidden="1" x14ac:dyDescent="0.55000000000000004">
      <c r="A1015" s="87" t="s">
        <v>210</v>
      </c>
      <c r="B1015" s="98">
        <f>M1005</f>
        <v>1568.4444444444443</v>
      </c>
      <c r="K1015" s="106" t="s">
        <v>88</v>
      </c>
      <c r="L1015" s="107" t="s">
        <v>87</v>
      </c>
      <c r="P1015" s="88" t="s">
        <v>170</v>
      </c>
      <c r="Q1015" s="98">
        <f>Q1011+(S1011*Q1014)</f>
        <v>27.605153049988896</v>
      </c>
    </row>
    <row r="1016" spans="1:20" s="88" customFormat="1" ht="24.75" hidden="1" x14ac:dyDescent="0.55000000000000004">
      <c r="A1016" s="87" t="s">
        <v>211</v>
      </c>
      <c r="B1016" s="98">
        <f>N1005</f>
        <v>2018.2222222222222</v>
      </c>
      <c r="H1016" s="86" t="s">
        <v>83</v>
      </c>
      <c r="I1016" s="98">
        <f>$M$1012</f>
        <v>3.2149098297700274</v>
      </c>
      <c r="J1016" s="93" t="str">
        <f>IF(ABS(I1016)&gt;L1016,K1015,L1015)</f>
        <v>≤</v>
      </c>
      <c r="K1016" s="93" t="s">
        <v>81</v>
      </c>
      <c r="L1016" s="93">
        <f>VLOOKUP(K1013,'F-table'!A4:AY43,2)</f>
        <v>5.59</v>
      </c>
      <c r="M1016" s="88" t="s">
        <v>189</v>
      </c>
    </row>
    <row r="1017" spans="1:20" s="88" customFormat="1" ht="24.75" hidden="1" x14ac:dyDescent="0.55000000000000004">
      <c r="A1017" s="87" t="s">
        <v>212</v>
      </c>
      <c r="B1017" s="98">
        <f>O1005</f>
        <v>3872.8888888888882</v>
      </c>
      <c r="H1017" s="95" t="s">
        <v>77</v>
      </c>
    </row>
    <row r="1018" spans="1:20" s="88" customFormat="1" ht="23.25" hidden="1" x14ac:dyDescent="0.5">
      <c r="A1018" s="87" t="s">
        <v>213</v>
      </c>
      <c r="B1018" s="98">
        <f>B1017-(B1015^2/B1016)</f>
        <v>2653.985465756441</v>
      </c>
      <c r="C1018" s="98">
        <f>$R$1005</f>
        <v>2653.9854657564415</v>
      </c>
      <c r="H1018" s="95" t="s">
        <v>78</v>
      </c>
    </row>
    <row r="1019" spans="1:20" s="88" customFormat="1" ht="23.25" hidden="1" x14ac:dyDescent="0.5">
      <c r="A1019" s="87" t="s">
        <v>24</v>
      </c>
      <c r="B1019" s="98">
        <f>(H1005-C1004*B1006*C1006)/SQRT((I1005-C1004*C1006^2)*(J1005-B1004*B1006^2))</f>
        <v>0.56100551367368623</v>
      </c>
      <c r="C1019" s="98">
        <f>SQRT(B1020)</f>
        <v>0.56100551367368579</v>
      </c>
      <c r="D1019" s="98">
        <f>PEARSON(B4:B1003,C4:C1003)</f>
        <v>0.56100551367368501</v>
      </c>
      <c r="H1019" s="93" t="s">
        <v>79</v>
      </c>
      <c r="I1019" s="93" t="str">
        <f>IF(N1012&lt;=0.05,H1018,H1017)</f>
        <v>ยอมรับสมมติฐาน แสดงว่า Y และ X ไม่มีความสัมพันธ์ในรูปเส้นตรง</v>
      </c>
    </row>
    <row r="1020" spans="1:20" s="88" customFormat="1" ht="25.5" hidden="1" x14ac:dyDescent="0.5">
      <c r="A1020" s="87" t="s">
        <v>214</v>
      </c>
      <c r="B1020" s="98">
        <f>(B1010*M1005)/O1005</f>
        <v>0.31472718637227604</v>
      </c>
      <c r="C1020" s="98">
        <f>B1019^2</f>
        <v>0.31472718637227654</v>
      </c>
      <c r="D1020" s="98">
        <f>B1015^2/(B1016*B1017)</f>
        <v>0.31472718637227537</v>
      </c>
    </row>
    <row r="1021" spans="1:20" s="88" customFormat="1" ht="23.25" hidden="1" x14ac:dyDescent="0.5">
      <c r="A1021" s="87" t="s">
        <v>27</v>
      </c>
      <c r="B1021" s="98">
        <f>B1015^2/B1016</f>
        <v>1218.9034231324474</v>
      </c>
      <c r="C1021" s="98">
        <f>$S$1005</f>
        <v>1218.9034231324526</v>
      </c>
      <c r="H1021" s="93" t="s">
        <v>96</v>
      </c>
    </row>
    <row r="1022" spans="1:20" s="88" customFormat="1" ht="23.25" hidden="1" x14ac:dyDescent="0.5">
      <c r="A1022" s="87" t="s">
        <v>28</v>
      </c>
      <c r="B1022" s="98">
        <f>B1017-(B1015^2/B1016)</f>
        <v>2653.985465756441</v>
      </c>
      <c r="C1022" s="98">
        <f>$R$1005</f>
        <v>2653.9854657564415</v>
      </c>
      <c r="H1022" s="93" t="s">
        <v>171</v>
      </c>
      <c r="I1022" s="88" t="s">
        <v>190</v>
      </c>
    </row>
    <row r="1023" spans="1:20" s="88" customFormat="1" ht="23.25" hidden="1" x14ac:dyDescent="0.5">
      <c r="A1023" s="87" t="s">
        <v>29</v>
      </c>
      <c r="B1023" s="98">
        <f>$B$1017</f>
        <v>3872.8888888888882</v>
      </c>
      <c r="C1023" s="98">
        <f>$O$1005</f>
        <v>3872.8888888888882</v>
      </c>
      <c r="H1023" s="93" t="s">
        <v>172</v>
      </c>
      <c r="I1023" s="88" t="s">
        <v>191</v>
      </c>
      <c r="K1023" s="93" t="s">
        <v>92</v>
      </c>
      <c r="L1023" s="93" t="s">
        <v>89</v>
      </c>
      <c r="M1023" s="88" t="s">
        <v>192</v>
      </c>
    </row>
    <row r="1024" spans="1:20" s="88" customFormat="1" ht="25.5" hidden="1" x14ac:dyDescent="0.5">
      <c r="A1024" s="87" t="s">
        <v>215</v>
      </c>
      <c r="B1024" s="93">
        <f>B1015^2/(B1016*B1017)</f>
        <v>0.31472718637227537</v>
      </c>
      <c r="C1024" s="93">
        <f>1-(B1022/B1023)</f>
        <v>0.31472718637227526</v>
      </c>
      <c r="D1024" s="93">
        <f>RSQ(B4:B1003,C4:C1003)</f>
        <v>0.31472718637227531</v>
      </c>
      <c r="H1024" s="93" t="s">
        <v>89</v>
      </c>
      <c r="I1024" s="93">
        <f>B1011/B1013</f>
        <v>0.34800646029388699</v>
      </c>
      <c r="J1024" s="93" t="str">
        <f>IF(I1025&gt;0.05,"","*")</f>
        <v/>
      </c>
      <c r="L1024" s="93" t="s">
        <v>92</v>
      </c>
      <c r="M1024" s="108">
        <f>B1011/B1013</f>
        <v>0.34800646029388699</v>
      </c>
      <c r="N1024" s="93" t="str">
        <f>IF(M1025&gt;0.05,"","*")</f>
        <v/>
      </c>
    </row>
    <row r="1025" spans="1:24" s="88" customFormat="1" ht="25.5" hidden="1" x14ac:dyDescent="0.5">
      <c r="A1025" s="87" t="s">
        <v>216</v>
      </c>
      <c r="B1025" s="93">
        <f>1-(B1022/(B1004-2))/(B1023/(B1004-1))</f>
        <v>0.21683107013974312</v>
      </c>
      <c r="H1025" s="93" t="s">
        <v>90</v>
      </c>
      <c r="I1025" s="93">
        <f>TDIST(ABS(I1024),E1004,2)</f>
        <v>0.738065787209782</v>
      </c>
      <c r="J1025" s="93" t="s">
        <v>91</v>
      </c>
      <c r="L1025" s="93" t="s">
        <v>90</v>
      </c>
      <c r="M1025" s="108">
        <f>TDIST(ABS(M1024),E1004,2)</f>
        <v>0.738065787209782</v>
      </c>
      <c r="N1025" s="93" t="s">
        <v>91</v>
      </c>
    </row>
    <row r="1026" spans="1:24" s="88" customFormat="1" ht="23.25" hidden="1" x14ac:dyDescent="0.5">
      <c r="A1026" s="87" t="s">
        <v>109</v>
      </c>
      <c r="B1026" s="93">
        <f>SQRT(B1012)</f>
        <v>19.471537710780527</v>
      </c>
      <c r="C1026" s="93">
        <f>STEYX(B4:B1003,C4:C1003)</f>
        <v>19.471537710780542</v>
      </c>
      <c r="P1026" s="95" t="s">
        <v>113</v>
      </c>
    </row>
    <row r="1027" spans="1:24" s="88" customFormat="1" ht="23.25" hidden="1" x14ac:dyDescent="0.5">
      <c r="A1027" s="88" t="s">
        <v>126</v>
      </c>
      <c r="H1027" s="93" t="s">
        <v>171</v>
      </c>
      <c r="I1027" s="88" t="s">
        <v>193</v>
      </c>
      <c r="P1027" s="94" t="s">
        <v>68</v>
      </c>
      <c r="R1027" s="88" t="s">
        <v>115</v>
      </c>
      <c r="T1027" s="88" t="s">
        <v>116</v>
      </c>
      <c r="W1027" s="88" t="s">
        <v>120</v>
      </c>
    </row>
    <row r="1028" spans="1:24" s="88" customFormat="1" ht="23.25" hidden="1" x14ac:dyDescent="0.5">
      <c r="A1028" s="109" t="s">
        <v>123</v>
      </c>
      <c r="B1028" s="109" t="s">
        <v>31</v>
      </c>
      <c r="C1028" s="109" t="s">
        <v>125</v>
      </c>
      <c r="D1028" s="109" t="s">
        <v>124</v>
      </c>
      <c r="H1028" s="93" t="s">
        <v>172</v>
      </c>
      <c r="I1028" s="88" t="s">
        <v>194</v>
      </c>
      <c r="K1028" s="93" t="s">
        <v>92</v>
      </c>
      <c r="L1028" s="93" t="s">
        <v>89</v>
      </c>
      <c r="M1028" s="88" t="s">
        <v>195</v>
      </c>
      <c r="R1028" s="88" t="s">
        <v>118</v>
      </c>
      <c r="S1028" s="88" t="s">
        <v>119</v>
      </c>
      <c r="T1028" s="88" t="s">
        <v>117</v>
      </c>
      <c r="U1028" s="88" t="s">
        <v>38</v>
      </c>
      <c r="V1028" s="88" t="s">
        <v>37</v>
      </c>
      <c r="W1028" s="122" t="s">
        <v>121</v>
      </c>
      <c r="X1028" s="122" t="s">
        <v>122</v>
      </c>
    </row>
    <row r="1029" spans="1:24" s="88" customFormat="1" ht="23.25" hidden="1" x14ac:dyDescent="0.5">
      <c r="A1029" s="123">
        <v>12.706200000000001</v>
      </c>
      <c r="B1029" s="124">
        <v>1</v>
      </c>
      <c r="C1029" s="110">
        <f>($B$1010)-($B$1014*$A1029)</f>
        <v>-4.7300659657822335</v>
      </c>
      <c r="D1029" s="110">
        <f>($B$1010)+($B$1014*$A1029)</f>
        <v>6.2843491633158193</v>
      </c>
      <c r="H1029" s="93" t="s">
        <v>94</v>
      </c>
      <c r="L1029" s="93" t="s">
        <v>93</v>
      </c>
      <c r="P1029" s="104">
        <v>1</v>
      </c>
      <c r="Q1029" s="88" t="s">
        <v>114</v>
      </c>
      <c r="R1029" s="111">
        <f>$B$1011</f>
        <v>12.062321074653035</v>
      </c>
      <c r="S1029" s="88">
        <f>$B$1013</f>
        <v>34.66119871587027</v>
      </c>
      <c r="U1029" s="88">
        <f>$I$1024</f>
        <v>0.34800646029388699</v>
      </c>
      <c r="V1029" s="88">
        <f>$I$1025</f>
        <v>0.738065787209782</v>
      </c>
      <c r="W1029" s="125">
        <f t="shared" ref="W1029:X1029" si="225">C1243</f>
        <v>-69.897549408893809</v>
      </c>
      <c r="X1029" s="125">
        <f t="shared" si="225"/>
        <v>94.022191558199864</v>
      </c>
    </row>
    <row r="1030" spans="1:24" s="88" customFormat="1" ht="23.25" hidden="1" x14ac:dyDescent="0.5">
      <c r="A1030" s="123">
        <v>4.3026999999999997</v>
      </c>
      <c r="B1030" s="124">
        <v>2</v>
      </c>
      <c r="C1030" s="110">
        <f>($B$1010)-($B$1014*$A1030)</f>
        <v>-1.0877638795024844</v>
      </c>
      <c r="D1030" s="110">
        <f>($B$1010)+($B$1014*$A1030)</f>
        <v>2.6420470770360707</v>
      </c>
      <c r="H1030" s="93" t="s">
        <v>89</v>
      </c>
      <c r="I1030" s="93">
        <f>B1010/B1014</f>
        <v>1.7930169630458137</v>
      </c>
      <c r="J1030" s="93" t="str">
        <f>IF(I1031&gt;0.05,"","*")</f>
        <v/>
      </c>
      <c r="K1030" s="93"/>
      <c r="L1030" s="93" t="s">
        <v>92</v>
      </c>
      <c r="M1030" s="108">
        <f>B1010/B1014</f>
        <v>1.7930169630458137</v>
      </c>
      <c r="N1030" s="93" t="str">
        <f>IF(M1031&gt;0.05,"","*")</f>
        <v>*</v>
      </c>
      <c r="Q1030" s="88" t="str">
        <f>กำหนดตัวแปร!$B$3</f>
        <v>คะแนนเก็บ</v>
      </c>
      <c r="R1030" s="88">
        <f>$B$1010</f>
        <v>0.77714159876679312</v>
      </c>
      <c r="S1030" s="88">
        <f>$B$1014</f>
        <v>0.43342679672514411</v>
      </c>
      <c r="T1030" s="119">
        <f>$E$1014</f>
        <v>0.56100551367368567</v>
      </c>
      <c r="U1030" s="88">
        <f>$I$1030</f>
        <v>1.7930169630458137</v>
      </c>
      <c r="V1030" s="88">
        <f>$I$1031</f>
        <v>0.11606436852899397</v>
      </c>
      <c r="W1030" s="125">
        <f t="shared" ref="W1030:X1030" si="226">C1134</f>
        <v>-0.24773940476948253</v>
      </c>
      <c r="X1030" s="125">
        <f t="shared" si="226"/>
        <v>1.8020226023030688</v>
      </c>
    </row>
    <row r="1031" spans="1:24" s="88" customFormat="1" ht="23.25" hidden="1" x14ac:dyDescent="0.5">
      <c r="A1031" s="123">
        <v>3.1823999999999999</v>
      </c>
      <c r="B1031" s="124">
        <v>3</v>
      </c>
      <c r="C1031" s="110">
        <f t="shared" ref="C1031:C1094" si="227">($B$1010)-($B$1014*$A1031)</f>
        <v>-0.60219583913130537</v>
      </c>
      <c r="D1031" s="110">
        <f t="shared" ref="D1031:D1094" si="228">($B$1010)+($B$1014*$A1031)</f>
        <v>2.1564790366648916</v>
      </c>
      <c r="H1031" s="93" t="s">
        <v>90</v>
      </c>
      <c r="I1031" s="93">
        <f>TDIST(ABS(I1030),E1004,2)</f>
        <v>0.11606436852899397</v>
      </c>
      <c r="J1031" s="93" t="s">
        <v>91</v>
      </c>
      <c r="K1031" s="93"/>
      <c r="L1031" s="93" t="s">
        <v>90</v>
      </c>
      <c r="M1031" s="112">
        <f>ZTEST(C4:C1003,ABS(M1030))</f>
        <v>6.1672392855546929E-48</v>
      </c>
      <c r="N1031" s="93" t="s">
        <v>91</v>
      </c>
      <c r="T1031" s="106" t="s">
        <v>88</v>
      </c>
      <c r="U1031" s="107" t="s">
        <v>87</v>
      </c>
    </row>
    <row r="1032" spans="1:24" s="88" customFormat="1" ht="23.25" hidden="1" x14ac:dyDescent="0.5">
      <c r="A1032" s="123">
        <v>2.7764000000000002</v>
      </c>
      <c r="B1032" s="124">
        <v>4</v>
      </c>
      <c r="C1032" s="110">
        <f t="shared" si="227"/>
        <v>-0.42622455966089712</v>
      </c>
      <c r="D1032" s="110">
        <f t="shared" si="228"/>
        <v>1.9805077571944834</v>
      </c>
      <c r="Q1032" s="86" t="s">
        <v>89</v>
      </c>
      <c r="R1032" s="98">
        <f>$U$1030</f>
        <v>1.7930169630458137</v>
      </c>
      <c r="S1032" s="93" t="str">
        <f>IF(ABS(R1032)&gt;U1032,T1031,U1031)</f>
        <v>≤</v>
      </c>
      <c r="T1032" s="93" t="s">
        <v>129</v>
      </c>
      <c r="U1032" s="93">
        <f>VLOOKUP(E1004,'T-table'!A3:J105,7)</f>
        <v>2.3645999999999998</v>
      </c>
      <c r="V1032" s="88" t="s">
        <v>205</v>
      </c>
    </row>
    <row r="1033" spans="1:24" s="88" customFormat="1" ht="23.25" hidden="1" x14ac:dyDescent="0.5">
      <c r="A1033" s="123">
        <v>2.5706000000000002</v>
      </c>
      <c r="B1033" s="124">
        <v>5</v>
      </c>
      <c r="C1033" s="110">
        <f t="shared" si="227"/>
        <v>-0.33702532489486248</v>
      </c>
      <c r="D1033" s="110">
        <f t="shared" si="228"/>
        <v>1.8913085224284487</v>
      </c>
      <c r="H1033" s="93" t="s">
        <v>95</v>
      </c>
      <c r="Q1033" s="95" t="s">
        <v>134</v>
      </c>
    </row>
    <row r="1034" spans="1:24" s="88" customFormat="1" ht="24.75" hidden="1" x14ac:dyDescent="0.55000000000000004">
      <c r="A1034" s="123">
        <v>2.4468999999999999</v>
      </c>
      <c r="B1034" s="124">
        <v>6</v>
      </c>
      <c r="C1034" s="110">
        <f t="shared" si="227"/>
        <v>-0.28341043013996203</v>
      </c>
      <c r="D1034" s="110">
        <f t="shared" si="228"/>
        <v>1.8376936276735483</v>
      </c>
      <c r="H1034" s="93" t="s">
        <v>196</v>
      </c>
      <c r="I1034" s="88" t="s">
        <v>197</v>
      </c>
      <c r="N1034" s="93" t="s">
        <v>157</v>
      </c>
      <c r="Q1034" s="95" t="s">
        <v>133</v>
      </c>
    </row>
    <row r="1035" spans="1:24" s="88" customFormat="1" ht="24.75" hidden="1" x14ac:dyDescent="0.55000000000000004">
      <c r="A1035" s="123">
        <v>2.3645999999999998</v>
      </c>
      <c r="B1035" s="124">
        <v>7</v>
      </c>
      <c r="C1035" s="110">
        <f t="shared" si="227"/>
        <v>-0.24773940476948253</v>
      </c>
      <c r="D1035" s="110">
        <f t="shared" si="228"/>
        <v>1.8020226023030688</v>
      </c>
      <c r="H1035" s="93" t="s">
        <v>198</v>
      </c>
      <c r="I1035" s="88" t="s">
        <v>199</v>
      </c>
      <c r="J1035" s="88" t="s">
        <v>200</v>
      </c>
      <c r="N1035" s="93" t="s">
        <v>159</v>
      </c>
      <c r="Q1035" s="93" t="s">
        <v>79</v>
      </c>
      <c r="R1035" s="93" t="str">
        <f>IF(V1030&lt;0.05,Q1034,Q1033)</f>
        <v>ยอมรับสมมติฐาน แสดงว่าตัวแปรอิสระ (X) ไม่มีความสัมพันธ์กับตัวแปรตาม (Y)</v>
      </c>
    </row>
    <row r="1036" spans="1:24" s="88" customFormat="1" ht="23.25" hidden="1" x14ac:dyDescent="0.5">
      <c r="A1036" s="123">
        <v>2.306</v>
      </c>
      <c r="B1036" s="124">
        <v>8</v>
      </c>
      <c r="C1036" s="110">
        <f t="shared" si="227"/>
        <v>-0.22234059448138921</v>
      </c>
      <c r="D1036" s="110">
        <f t="shared" si="228"/>
        <v>1.7766237920149754</v>
      </c>
      <c r="N1036" s="93" t="s">
        <v>103</v>
      </c>
    </row>
    <row r="1037" spans="1:24" s="88" customFormat="1" ht="23.25" hidden="1" x14ac:dyDescent="0.5">
      <c r="A1037" s="123">
        <v>2.2622</v>
      </c>
      <c r="B1037" s="124">
        <v>9</v>
      </c>
      <c r="C1037" s="110">
        <f t="shared" si="227"/>
        <v>-0.20335650078482792</v>
      </c>
      <c r="D1037" s="110">
        <f t="shared" si="228"/>
        <v>1.7576396983184142</v>
      </c>
      <c r="H1037" s="105" t="s">
        <v>98</v>
      </c>
      <c r="I1037" s="93">
        <f>$B$1009</f>
        <v>0.56100551367368623</v>
      </c>
      <c r="K1037" s="93" t="s">
        <v>158</v>
      </c>
      <c r="N1037" s="93" t="str">
        <f>IF(I1037&lt;0,N1035,IF(I1037=0,N1036,N1034))</f>
        <v>ในทิศทางเดียวกัน</v>
      </c>
    </row>
    <row r="1038" spans="1:24" s="88" customFormat="1" ht="23.25" hidden="1" x14ac:dyDescent="0.5">
      <c r="A1038" s="123">
        <v>2.2281</v>
      </c>
      <c r="B1038" s="124">
        <v>10</v>
      </c>
      <c r="C1038" s="110">
        <f t="shared" si="227"/>
        <v>-0.18857664701650045</v>
      </c>
      <c r="D1038" s="110">
        <f t="shared" si="228"/>
        <v>1.7428598445500867</v>
      </c>
      <c r="H1038" s="93" t="s">
        <v>94</v>
      </c>
      <c r="L1038" s="93" t="s">
        <v>93</v>
      </c>
      <c r="N1038" s="93"/>
    </row>
    <row r="1039" spans="1:24" s="88" customFormat="1" ht="23.25" hidden="1" x14ac:dyDescent="0.5">
      <c r="A1039" s="123">
        <v>2.2010000000000001</v>
      </c>
      <c r="B1039" s="124">
        <v>11</v>
      </c>
      <c r="C1039" s="110">
        <f t="shared" si="227"/>
        <v>-0.17683078082524906</v>
      </c>
      <c r="D1039" s="110">
        <f t="shared" si="228"/>
        <v>1.7311139783588354</v>
      </c>
      <c r="H1039" s="93" t="s">
        <v>89</v>
      </c>
      <c r="I1039" s="93">
        <f>(B1009*SQRT(B1004-2))/SQRT(1-B1009^2)</f>
        <v>1.7930169630458139</v>
      </c>
      <c r="J1039" s="93" t="str">
        <f>IF(I1040&gt;0.05,"","*")</f>
        <v/>
      </c>
      <c r="L1039" s="93" t="s">
        <v>92</v>
      </c>
      <c r="M1039" s="108">
        <f>(B1009*SQRT(B1004-2))/SQRT(1-B1009^2)</f>
        <v>1.7930169630458139</v>
      </c>
      <c r="N1039" s="93" t="str">
        <f>IF(M1040&gt;0.05,"","*")</f>
        <v/>
      </c>
    </row>
    <row r="1040" spans="1:24" s="88" customFormat="1" ht="23.25" hidden="1" x14ac:dyDescent="0.5">
      <c r="A1040" s="123">
        <v>2.1787999999999998</v>
      </c>
      <c r="B1040" s="124">
        <v>12</v>
      </c>
      <c r="C1040" s="110">
        <f t="shared" si="227"/>
        <v>-0.16720870593795079</v>
      </c>
      <c r="D1040" s="110">
        <f t="shared" si="228"/>
        <v>1.721491903471537</v>
      </c>
      <c r="H1040" s="93" t="s">
        <v>90</v>
      </c>
      <c r="I1040" s="93">
        <f>TDIST(ABS(I1039),E1004,2)</f>
        <v>0.11606436852899397</v>
      </c>
      <c r="J1040" s="93" t="s">
        <v>91</v>
      </c>
      <c r="L1040" s="93" t="s">
        <v>90</v>
      </c>
      <c r="M1040" s="108">
        <f>TDIST(ABS(M1039),E1004,2)</f>
        <v>0.11606436852899397</v>
      </c>
      <c r="N1040" s="93" t="s">
        <v>91</v>
      </c>
    </row>
    <row r="1041" spans="1:20" s="88" customFormat="1" hidden="1" x14ac:dyDescent="0.45">
      <c r="A1041" s="123">
        <v>2.1604000000000001</v>
      </c>
      <c r="B1041" s="124">
        <v>13</v>
      </c>
      <c r="C1041" s="110">
        <f t="shared" si="227"/>
        <v>-0.15923365287820823</v>
      </c>
      <c r="D1041" s="110">
        <f t="shared" si="228"/>
        <v>1.7135168504117946</v>
      </c>
    </row>
    <row r="1042" spans="1:20" s="88" customFormat="1" ht="25.5" hidden="1" x14ac:dyDescent="0.5">
      <c r="A1042" s="123">
        <v>2.1448</v>
      </c>
      <c r="B1042" s="124">
        <v>14</v>
      </c>
      <c r="C1042" s="110">
        <f t="shared" si="227"/>
        <v>-0.15247219484929597</v>
      </c>
      <c r="D1042" s="110">
        <f t="shared" si="228"/>
        <v>1.7067553923828822</v>
      </c>
      <c r="H1042" s="93" t="s">
        <v>201</v>
      </c>
      <c r="P1042" s="95" t="s">
        <v>110</v>
      </c>
    </row>
    <row r="1043" spans="1:20" s="88" customFormat="1" ht="24.75" hidden="1" customHeight="1" x14ac:dyDescent="0.5">
      <c r="A1043" s="123">
        <v>2.1315</v>
      </c>
      <c r="B1043" s="124">
        <v>15</v>
      </c>
      <c r="C1043" s="110">
        <f t="shared" si="227"/>
        <v>-0.14670761845285152</v>
      </c>
      <c r="D1043" s="110">
        <f t="shared" si="228"/>
        <v>1.7009908159864378</v>
      </c>
      <c r="H1043" s="87" t="s">
        <v>202</v>
      </c>
      <c r="I1043" s="87" t="s">
        <v>203</v>
      </c>
      <c r="J1043" s="93">
        <f>$B$1024</f>
        <v>0.31472718637227537</v>
      </c>
      <c r="K1043" s="113">
        <f>$B$1024</f>
        <v>0.31472718637227537</v>
      </c>
      <c r="P1043" s="94" t="s">
        <v>68</v>
      </c>
      <c r="Q1043" s="94" t="s">
        <v>105</v>
      </c>
      <c r="R1043" s="94" t="s">
        <v>106</v>
      </c>
      <c r="S1043" s="94" t="s">
        <v>107</v>
      </c>
      <c r="T1043" s="96" t="s">
        <v>108</v>
      </c>
    </row>
    <row r="1044" spans="1:20" s="88" customFormat="1" ht="23.25" hidden="1" x14ac:dyDescent="0.5">
      <c r="A1044" s="123">
        <v>2.1198999999999999</v>
      </c>
      <c r="B1044" s="124">
        <v>16</v>
      </c>
      <c r="C1044" s="110">
        <f t="shared" si="227"/>
        <v>-0.14167986761083984</v>
      </c>
      <c r="D1044" s="110">
        <f t="shared" si="228"/>
        <v>1.6959630651444262</v>
      </c>
      <c r="H1044" s="93" t="s">
        <v>101</v>
      </c>
      <c r="N1044" s="113">
        <f>$B$1024</f>
        <v>0.31472718637227537</v>
      </c>
      <c r="P1044" s="104">
        <v>1</v>
      </c>
      <c r="Q1044" s="99">
        <f>$B$1019</f>
        <v>0.56100551367368623</v>
      </c>
      <c r="R1044" s="99">
        <f>$B$1020</f>
        <v>0.31472718637227604</v>
      </c>
      <c r="S1044" s="114">
        <f>$B$1025</f>
        <v>0.21683107013974312</v>
      </c>
      <c r="T1044" s="112">
        <f>$C$1026</f>
        <v>19.471537710780542</v>
      </c>
    </row>
    <row r="1045" spans="1:20" s="88" customFormat="1" hidden="1" x14ac:dyDescent="0.45">
      <c r="A1045" s="123">
        <v>2.1097999999999999</v>
      </c>
      <c r="B1045" s="124">
        <v>17</v>
      </c>
      <c r="C1045" s="110">
        <f t="shared" si="227"/>
        <v>-0.13730225696391585</v>
      </c>
      <c r="D1045" s="110">
        <f t="shared" si="228"/>
        <v>1.6915854544975022</v>
      </c>
    </row>
    <row r="1046" spans="1:20" s="88" customFormat="1" ht="23.25" hidden="1" x14ac:dyDescent="0.45">
      <c r="A1046" s="123">
        <v>2.1009000000000002</v>
      </c>
      <c r="B1046" s="124">
        <v>18</v>
      </c>
      <c r="C1046" s="110">
        <f t="shared" si="227"/>
        <v>-0.13344475847306225</v>
      </c>
      <c r="D1046" s="110">
        <f t="shared" si="228"/>
        <v>1.6877279560066485</v>
      </c>
      <c r="H1046" s="88" t="s">
        <v>145</v>
      </c>
      <c r="L1046" s="88" t="s">
        <v>150</v>
      </c>
      <c r="M1046" s="88" t="s">
        <v>204</v>
      </c>
      <c r="N1046" s="88">
        <f>(1-J1043)/(B1004-2)</f>
        <v>9.7896116232532096E-2</v>
      </c>
    </row>
    <row r="1047" spans="1:20" s="88" customFormat="1" ht="23.25" hidden="1" x14ac:dyDescent="0.5">
      <c r="A1047" s="123">
        <v>2.093</v>
      </c>
      <c r="B1047" s="124">
        <v>19</v>
      </c>
      <c r="C1047" s="110">
        <f t="shared" si="227"/>
        <v>-0.13002068677893353</v>
      </c>
      <c r="D1047" s="110">
        <f t="shared" si="228"/>
        <v>1.6843038843125198</v>
      </c>
      <c r="J1047" s="88" t="s">
        <v>19</v>
      </c>
      <c r="K1047" s="88" t="s">
        <v>143</v>
      </c>
      <c r="M1047" s="115" t="s">
        <v>151</v>
      </c>
      <c r="N1047" s="88">
        <f>I1037/SQRT(N1046)</f>
        <v>1.7930169630458122</v>
      </c>
      <c r="O1047" s="93" t="str">
        <f>IF(N1048&gt;0.05,"","*")</f>
        <v/>
      </c>
    </row>
    <row r="1048" spans="1:20" s="88" customFormat="1" hidden="1" x14ac:dyDescent="0.45">
      <c r="A1048" s="123">
        <v>2.0859999999999999</v>
      </c>
      <c r="B1048" s="124">
        <v>20</v>
      </c>
      <c r="C1048" s="110">
        <f t="shared" si="227"/>
        <v>-0.12698669920185746</v>
      </c>
      <c r="D1048" s="110">
        <f t="shared" si="228"/>
        <v>1.6812698967354436</v>
      </c>
      <c r="H1048" s="88" t="s">
        <v>19</v>
      </c>
      <c r="I1048" s="88" t="s">
        <v>144</v>
      </c>
      <c r="J1048" s="103">
        <v>1</v>
      </c>
      <c r="K1048" s="103">
        <f>$D$1019</f>
        <v>0.56100551367368501</v>
      </c>
      <c r="M1048" s="115" t="s">
        <v>152</v>
      </c>
      <c r="N1048" s="116">
        <f>TDIST(ABS(N1047),E1004,2)</f>
        <v>0.11606436852899429</v>
      </c>
    </row>
    <row r="1049" spans="1:20" s="88" customFormat="1" hidden="1" x14ac:dyDescent="0.45">
      <c r="A1049" s="123">
        <v>2.0796000000000001</v>
      </c>
      <c r="B1049" s="124">
        <v>21</v>
      </c>
      <c r="C1049" s="110">
        <f t="shared" si="227"/>
        <v>-0.12421276770281664</v>
      </c>
      <c r="D1049" s="110">
        <f t="shared" si="228"/>
        <v>1.6784959652364029</v>
      </c>
      <c r="I1049" s="88" t="s">
        <v>147</v>
      </c>
      <c r="J1049" s="103" t="s">
        <v>148</v>
      </c>
      <c r="K1049" s="103">
        <f>$N$1048</f>
        <v>0.11606436852899429</v>
      </c>
    </row>
    <row r="1050" spans="1:20" s="88" customFormat="1" ht="23.25" hidden="1" x14ac:dyDescent="0.5">
      <c r="A1050" s="123">
        <v>2.0739000000000001</v>
      </c>
      <c r="B1050" s="124">
        <v>22</v>
      </c>
      <c r="C1050" s="110">
        <f t="shared" si="227"/>
        <v>-0.12174223496148329</v>
      </c>
      <c r="D1050" s="110">
        <f t="shared" si="228"/>
        <v>1.6760254324950696</v>
      </c>
      <c r="I1050" s="88" t="s">
        <v>146</v>
      </c>
      <c r="J1050" s="117">
        <f>$B$1004</f>
        <v>9</v>
      </c>
      <c r="K1050" s="117">
        <f>$C$1004</f>
        <v>9</v>
      </c>
      <c r="M1050" s="86" t="s">
        <v>89</v>
      </c>
      <c r="N1050" s="98">
        <f>$N$1047</f>
        <v>1.7930169630458122</v>
      </c>
      <c r="O1050" s="87" t="str">
        <f>IF(ABS(N1050)&gt;Q1050,T1031,U1031)</f>
        <v>≤</v>
      </c>
      <c r="P1050" s="93" t="s">
        <v>129</v>
      </c>
      <c r="Q1050" s="93">
        <f>$U$1032</f>
        <v>2.3645999999999998</v>
      </c>
      <c r="R1050" s="88" t="s">
        <v>205</v>
      </c>
    </row>
    <row r="1051" spans="1:20" s="88" customFormat="1" ht="23.25" hidden="1" x14ac:dyDescent="0.5">
      <c r="A1051" s="123">
        <v>2.0687000000000002</v>
      </c>
      <c r="B1051" s="124">
        <v>23</v>
      </c>
      <c r="C1051" s="110">
        <f t="shared" si="227"/>
        <v>-0.11948841561851264</v>
      </c>
      <c r="D1051" s="110">
        <f t="shared" si="228"/>
        <v>1.6737716131520988</v>
      </c>
      <c r="H1051" s="88" t="s">
        <v>143</v>
      </c>
      <c r="I1051" s="88" t="s">
        <v>144</v>
      </c>
      <c r="J1051" s="103">
        <f>$D$1019</f>
        <v>0.56100551367368501</v>
      </c>
      <c r="K1051" s="103">
        <v>1</v>
      </c>
      <c r="M1051" s="95" t="s">
        <v>134</v>
      </c>
    </row>
    <row r="1052" spans="1:20" s="88" customFormat="1" ht="23.25" hidden="1" x14ac:dyDescent="0.5">
      <c r="A1052" s="123">
        <v>2.0638999999999998</v>
      </c>
      <c r="B1052" s="124">
        <v>24</v>
      </c>
      <c r="C1052" s="110">
        <f t="shared" si="227"/>
        <v>-0.11740796699423173</v>
      </c>
      <c r="D1052" s="110">
        <f t="shared" si="228"/>
        <v>1.6716911645278181</v>
      </c>
      <c r="I1052" s="88" t="s">
        <v>147</v>
      </c>
      <c r="J1052" s="103">
        <f>$N$1048</f>
        <v>0.11606436852899429</v>
      </c>
      <c r="K1052" s="103" t="s">
        <v>148</v>
      </c>
      <c r="M1052" s="95" t="s">
        <v>133</v>
      </c>
    </row>
    <row r="1053" spans="1:20" s="88" customFormat="1" ht="23.25" hidden="1" x14ac:dyDescent="0.5">
      <c r="A1053" s="123">
        <v>2.0594999999999999</v>
      </c>
      <c r="B1053" s="124">
        <v>25</v>
      </c>
      <c r="C1053" s="110">
        <f t="shared" si="227"/>
        <v>-0.11550088908864109</v>
      </c>
      <c r="D1053" s="110">
        <f t="shared" si="228"/>
        <v>1.6697840866222273</v>
      </c>
      <c r="I1053" s="88" t="s">
        <v>146</v>
      </c>
      <c r="J1053" s="117">
        <f>$C$1004</f>
        <v>9</v>
      </c>
      <c r="K1053" s="117">
        <f>$C$1004</f>
        <v>9</v>
      </c>
      <c r="M1053" s="93" t="s">
        <v>79</v>
      </c>
      <c r="N1053" s="93" t="str">
        <f>IF(N1048&lt;0.05,M1052,M1051)</f>
        <v>ยอมรับสมมติฐาน แสดงว่าตัวแปรอิสระ (X) ไม่มีความสัมพันธ์กับตัวแปรตาม (Y)</v>
      </c>
    </row>
    <row r="1054" spans="1:20" s="88" customFormat="1" hidden="1" x14ac:dyDescent="0.45">
      <c r="A1054" s="123">
        <v>2.0554999999999999</v>
      </c>
      <c r="B1054" s="124">
        <v>26</v>
      </c>
      <c r="C1054" s="110">
        <f t="shared" si="227"/>
        <v>-0.11376718190174051</v>
      </c>
      <c r="D1054" s="110">
        <f t="shared" si="228"/>
        <v>1.6680503794353267</v>
      </c>
    </row>
    <row r="1055" spans="1:20" s="88" customFormat="1" hidden="1" x14ac:dyDescent="0.45">
      <c r="A1055" s="123">
        <v>2.0518000000000001</v>
      </c>
      <c r="B1055" s="124">
        <v>27</v>
      </c>
      <c r="C1055" s="110">
        <f t="shared" si="227"/>
        <v>-0.11216350275385756</v>
      </c>
      <c r="D1055" s="110">
        <f t="shared" si="228"/>
        <v>1.6664467002874437</v>
      </c>
    </row>
    <row r="1056" spans="1:20" s="88" customFormat="1" hidden="1" x14ac:dyDescent="0.45">
      <c r="A1056" s="123">
        <v>2.0484</v>
      </c>
      <c r="B1056" s="124">
        <v>28</v>
      </c>
      <c r="C1056" s="110">
        <f t="shared" si="227"/>
        <v>-0.11068985164499212</v>
      </c>
      <c r="D1056" s="110">
        <f t="shared" si="228"/>
        <v>1.6649730491785784</v>
      </c>
    </row>
    <row r="1057" spans="1:4" s="88" customFormat="1" hidden="1" x14ac:dyDescent="0.45">
      <c r="A1057" s="123">
        <v>2.0451999999999999</v>
      </c>
      <c r="B1057" s="124">
        <v>29</v>
      </c>
      <c r="C1057" s="110">
        <f t="shared" si="227"/>
        <v>-0.10930288589547155</v>
      </c>
      <c r="D1057" s="110">
        <f t="shared" si="228"/>
        <v>1.6635860834290579</v>
      </c>
    </row>
    <row r="1058" spans="1:4" s="88" customFormat="1" hidden="1" x14ac:dyDescent="0.45">
      <c r="A1058" s="123">
        <v>2.0423</v>
      </c>
      <c r="B1058" s="124">
        <v>30</v>
      </c>
      <c r="C1058" s="110">
        <f t="shared" si="227"/>
        <v>-0.10804594818496871</v>
      </c>
      <c r="D1058" s="110">
        <f t="shared" si="228"/>
        <v>1.6623291457185549</v>
      </c>
    </row>
    <row r="1059" spans="1:4" s="88" customFormat="1" hidden="1" x14ac:dyDescent="0.45">
      <c r="A1059" s="123">
        <v>2.0394999999999999</v>
      </c>
      <c r="B1059" s="124">
        <v>31</v>
      </c>
      <c r="C1059" s="110">
        <f t="shared" si="227"/>
        <v>-0.10683235315413819</v>
      </c>
      <c r="D1059" s="110">
        <f t="shared" si="228"/>
        <v>1.6611155506877244</v>
      </c>
    </row>
    <row r="1060" spans="1:4" s="88" customFormat="1" hidden="1" x14ac:dyDescent="0.45">
      <c r="A1060" s="123">
        <v>2.0369000000000002</v>
      </c>
      <c r="B1060" s="124">
        <v>32</v>
      </c>
      <c r="C1060" s="110">
        <f t="shared" si="227"/>
        <v>-0.10570544348265298</v>
      </c>
      <c r="D1060" s="110">
        <f t="shared" si="228"/>
        <v>1.6599886410162392</v>
      </c>
    </row>
    <row r="1061" spans="1:4" s="88" customFormat="1" hidden="1" x14ac:dyDescent="0.45">
      <c r="A1061" s="123">
        <v>2.0345</v>
      </c>
      <c r="B1061" s="124">
        <v>33</v>
      </c>
      <c r="C1061" s="110">
        <f t="shared" si="227"/>
        <v>-0.10466521917051252</v>
      </c>
      <c r="D1061" s="110">
        <f t="shared" si="228"/>
        <v>1.6589484167040989</v>
      </c>
    </row>
    <row r="1062" spans="1:4" s="88" customFormat="1" hidden="1" x14ac:dyDescent="0.45">
      <c r="A1062" s="123">
        <v>2.0322</v>
      </c>
      <c r="B1062" s="124">
        <v>34</v>
      </c>
      <c r="C1062" s="110">
        <f t="shared" si="227"/>
        <v>-0.10366833753804472</v>
      </c>
      <c r="D1062" s="110">
        <f t="shared" si="228"/>
        <v>1.657951535071631</v>
      </c>
    </row>
    <row r="1063" spans="1:4" s="88" customFormat="1" hidden="1" x14ac:dyDescent="0.45">
      <c r="A1063" s="123">
        <v>2.0301</v>
      </c>
      <c r="B1063" s="124">
        <v>35</v>
      </c>
      <c r="C1063" s="110">
        <f t="shared" si="227"/>
        <v>-0.102758141264922</v>
      </c>
      <c r="D1063" s="110">
        <f t="shared" si="228"/>
        <v>1.6570413387985083</v>
      </c>
    </row>
    <row r="1064" spans="1:4" s="88" customFormat="1" hidden="1" x14ac:dyDescent="0.45">
      <c r="A1064" s="123">
        <v>2.0280999999999998</v>
      </c>
      <c r="B1064" s="124">
        <v>36</v>
      </c>
      <c r="C1064" s="110">
        <f t="shared" si="227"/>
        <v>-0.1018912876714716</v>
      </c>
      <c r="D1064" s="110">
        <f t="shared" si="228"/>
        <v>1.6561744852050579</v>
      </c>
    </row>
    <row r="1065" spans="1:4" s="88" customFormat="1" hidden="1" x14ac:dyDescent="0.45">
      <c r="A1065" s="123">
        <v>2.0261999999999998</v>
      </c>
      <c r="B1065" s="124">
        <v>37</v>
      </c>
      <c r="C1065" s="110">
        <f t="shared" si="227"/>
        <v>-0.10106777675769374</v>
      </c>
      <c r="D1065" s="110">
        <f t="shared" si="228"/>
        <v>1.65535097429128</v>
      </c>
    </row>
    <row r="1066" spans="1:4" s="88" customFormat="1" hidden="1" x14ac:dyDescent="0.45">
      <c r="A1066" s="123">
        <v>2.0244</v>
      </c>
      <c r="B1066" s="124">
        <v>38</v>
      </c>
      <c r="C1066" s="110">
        <f t="shared" si="227"/>
        <v>-0.10028760852358864</v>
      </c>
      <c r="D1066" s="110">
        <f t="shared" si="228"/>
        <v>1.6545708060571749</v>
      </c>
    </row>
    <row r="1067" spans="1:4" s="88" customFormat="1" hidden="1" x14ac:dyDescent="0.45">
      <c r="A1067" s="123">
        <v>2.0226999999999999</v>
      </c>
      <c r="B1067" s="124">
        <v>39</v>
      </c>
      <c r="C1067" s="110">
        <f t="shared" si="227"/>
        <v>-9.9550782969155871E-2</v>
      </c>
      <c r="D1067" s="110">
        <f t="shared" si="228"/>
        <v>1.6538339805027422</v>
      </c>
    </row>
    <row r="1068" spans="1:4" s="88" customFormat="1" hidden="1" x14ac:dyDescent="0.45">
      <c r="A1068" s="123">
        <v>2.0211000000000001</v>
      </c>
      <c r="B1068" s="124">
        <v>40</v>
      </c>
      <c r="C1068" s="110">
        <f t="shared" si="227"/>
        <v>-9.885730009439575E-2</v>
      </c>
      <c r="D1068" s="110">
        <f t="shared" si="228"/>
        <v>1.653140497627982</v>
      </c>
    </row>
    <row r="1069" spans="1:4" s="88" customFormat="1" hidden="1" x14ac:dyDescent="0.45">
      <c r="A1069" s="123">
        <v>2.0194999999999999</v>
      </c>
      <c r="B1069" s="124">
        <v>41</v>
      </c>
      <c r="C1069" s="110">
        <f t="shared" si="227"/>
        <v>-9.8163817219635408E-2</v>
      </c>
      <c r="D1069" s="110">
        <f t="shared" si="228"/>
        <v>1.6524470147532218</v>
      </c>
    </row>
    <row r="1070" spans="1:4" s="88" customFormat="1" hidden="1" x14ac:dyDescent="0.45">
      <c r="A1070" s="123">
        <v>2.0181</v>
      </c>
      <c r="B1070" s="124">
        <v>42</v>
      </c>
      <c r="C1070" s="110">
        <f t="shared" si="227"/>
        <v>-9.755701970422026E-2</v>
      </c>
      <c r="D1070" s="110">
        <f t="shared" si="228"/>
        <v>1.6518402172378064</v>
      </c>
    </row>
    <row r="1071" spans="1:4" s="88" customFormat="1" hidden="1" x14ac:dyDescent="0.45">
      <c r="A1071" s="123">
        <v>2.0167000000000002</v>
      </c>
      <c r="B1071" s="124">
        <v>43</v>
      </c>
      <c r="C1071" s="110">
        <f t="shared" si="227"/>
        <v>-9.6950222188805113E-2</v>
      </c>
      <c r="D1071" s="110">
        <f t="shared" si="228"/>
        <v>1.6512334197223915</v>
      </c>
    </row>
    <row r="1072" spans="1:4" s="88" customFormat="1" hidden="1" x14ac:dyDescent="0.45">
      <c r="A1072" s="123">
        <v>2.0154000000000001</v>
      </c>
      <c r="B1072" s="124">
        <v>44</v>
      </c>
      <c r="C1072" s="110">
        <f t="shared" si="227"/>
        <v>-9.6386767353062397E-2</v>
      </c>
      <c r="D1072" s="110">
        <f t="shared" si="228"/>
        <v>1.6506699648866485</v>
      </c>
    </row>
    <row r="1073" spans="1:4" s="88" customFormat="1" hidden="1" x14ac:dyDescent="0.45">
      <c r="A1073" s="123">
        <v>2.0141</v>
      </c>
      <c r="B1073" s="124">
        <v>45</v>
      </c>
      <c r="C1073" s="110">
        <f t="shared" si="227"/>
        <v>-9.5823312517319681E-2</v>
      </c>
      <c r="D1073" s="110">
        <f t="shared" si="228"/>
        <v>1.650106510050906</v>
      </c>
    </row>
    <row r="1074" spans="1:4" s="88" customFormat="1" hidden="1" x14ac:dyDescent="0.45">
      <c r="A1074" s="123">
        <v>2.0129000000000001</v>
      </c>
      <c r="B1074" s="124">
        <v>46</v>
      </c>
      <c r="C1074" s="110">
        <f t="shared" si="227"/>
        <v>-9.5303200361249507E-2</v>
      </c>
      <c r="D1074" s="110">
        <f t="shared" si="228"/>
        <v>1.6495863978948357</v>
      </c>
    </row>
    <row r="1075" spans="1:4" s="88" customFormat="1" hidden="1" x14ac:dyDescent="0.45">
      <c r="A1075" s="123">
        <v>2.0116999999999998</v>
      </c>
      <c r="B1075" s="124">
        <v>47</v>
      </c>
      <c r="C1075" s="110">
        <f t="shared" si="227"/>
        <v>-9.4783088205179222E-2</v>
      </c>
      <c r="D1075" s="110">
        <f t="shared" si="228"/>
        <v>1.6490662857387655</v>
      </c>
    </row>
    <row r="1076" spans="1:4" s="88" customFormat="1" hidden="1" x14ac:dyDescent="0.45">
      <c r="A1076" s="123">
        <v>2.0106000000000002</v>
      </c>
      <c r="B1076" s="124">
        <v>48</v>
      </c>
      <c r="C1076" s="110">
        <f t="shared" si="227"/>
        <v>-9.4306318728781702E-2</v>
      </c>
      <c r="D1076" s="110">
        <f t="shared" si="228"/>
        <v>1.6485895162623678</v>
      </c>
    </row>
    <row r="1077" spans="1:4" s="88" customFormat="1" hidden="1" x14ac:dyDescent="0.45">
      <c r="A1077" s="123">
        <v>2.0095999999999998</v>
      </c>
      <c r="B1077" s="124">
        <v>49</v>
      </c>
      <c r="C1077" s="110">
        <f t="shared" si="227"/>
        <v>-9.387289193205639E-2</v>
      </c>
      <c r="D1077" s="110">
        <f t="shared" si="228"/>
        <v>1.6481560894656426</v>
      </c>
    </row>
    <row r="1078" spans="1:4" s="88" customFormat="1" hidden="1" x14ac:dyDescent="0.45">
      <c r="A1078" s="123">
        <v>2.0085999999999999</v>
      </c>
      <c r="B1078" s="124">
        <v>50</v>
      </c>
      <c r="C1078" s="110">
        <f t="shared" si="227"/>
        <v>-9.3439465135331301E-2</v>
      </c>
      <c r="D1078" s="110">
        <f t="shared" si="228"/>
        <v>1.6477226626689174</v>
      </c>
    </row>
    <row r="1079" spans="1:4" s="88" customFormat="1" hidden="1" x14ac:dyDescent="0.45">
      <c r="A1079" s="123">
        <v>2.0076000000000001</v>
      </c>
      <c r="B1079" s="124">
        <v>51</v>
      </c>
      <c r="C1079" s="110">
        <f t="shared" si="227"/>
        <v>-9.3006038338606212E-2</v>
      </c>
      <c r="D1079" s="110">
        <f t="shared" si="228"/>
        <v>1.6472892358721924</v>
      </c>
    </row>
    <row r="1080" spans="1:4" s="88" customFormat="1" hidden="1" x14ac:dyDescent="0.45">
      <c r="A1080" s="123">
        <v>2.0066000000000002</v>
      </c>
      <c r="B1080" s="124">
        <v>52</v>
      </c>
      <c r="C1080" s="110">
        <f t="shared" si="227"/>
        <v>-9.2572611541881122E-2</v>
      </c>
      <c r="D1080" s="110">
        <f t="shared" si="228"/>
        <v>1.6468558090754675</v>
      </c>
    </row>
    <row r="1081" spans="1:4" s="88" customFormat="1" hidden="1" x14ac:dyDescent="0.45">
      <c r="A1081" s="123">
        <v>2.0057</v>
      </c>
      <c r="B1081" s="124">
        <v>53</v>
      </c>
      <c r="C1081" s="110">
        <f t="shared" si="227"/>
        <v>-9.2182527424828464E-2</v>
      </c>
      <c r="D1081" s="110">
        <f t="shared" si="228"/>
        <v>1.6464657249584147</v>
      </c>
    </row>
    <row r="1082" spans="1:4" s="88" customFormat="1" hidden="1" x14ac:dyDescent="0.45">
      <c r="A1082" s="123">
        <v>2.0049000000000001</v>
      </c>
      <c r="B1082" s="124">
        <v>54</v>
      </c>
      <c r="C1082" s="110">
        <f t="shared" si="227"/>
        <v>-9.1835785987448348E-2</v>
      </c>
      <c r="D1082" s="110">
        <f t="shared" si="228"/>
        <v>1.6461189835210346</v>
      </c>
    </row>
    <row r="1083" spans="1:4" s="88" customFormat="1" hidden="1" x14ac:dyDescent="0.45">
      <c r="A1083" s="123">
        <v>2.004</v>
      </c>
      <c r="B1083" s="124">
        <v>55</v>
      </c>
      <c r="C1083" s="110">
        <f t="shared" si="227"/>
        <v>-9.144570187039569E-2</v>
      </c>
      <c r="D1083" s="110">
        <f t="shared" si="228"/>
        <v>1.645728899403982</v>
      </c>
    </row>
    <row r="1084" spans="1:4" s="88" customFormat="1" hidden="1" x14ac:dyDescent="0.45">
      <c r="A1084" s="123">
        <v>2.0032000000000001</v>
      </c>
      <c r="B1084" s="124">
        <v>56</v>
      </c>
      <c r="C1084" s="110">
        <f t="shared" si="227"/>
        <v>-9.1098960433015574E-2</v>
      </c>
      <c r="D1084" s="110">
        <f t="shared" si="228"/>
        <v>1.6453821579666017</v>
      </c>
    </row>
    <row r="1085" spans="1:4" s="88" customFormat="1" hidden="1" x14ac:dyDescent="0.45">
      <c r="A1085" s="123">
        <v>2.0024999999999999</v>
      </c>
      <c r="B1085" s="124">
        <v>57</v>
      </c>
      <c r="C1085" s="110">
        <f t="shared" si="227"/>
        <v>-9.0795561675308001E-2</v>
      </c>
      <c r="D1085" s="110">
        <f t="shared" si="228"/>
        <v>1.6450787592088942</v>
      </c>
    </row>
    <row r="1086" spans="1:4" s="88" customFormat="1" hidden="1" x14ac:dyDescent="0.45">
      <c r="A1086" s="123">
        <v>2.0017</v>
      </c>
      <c r="B1086" s="124">
        <v>58</v>
      </c>
      <c r="C1086" s="110">
        <f t="shared" si="227"/>
        <v>-9.0448820237927885E-2</v>
      </c>
      <c r="D1086" s="110">
        <f t="shared" si="228"/>
        <v>1.6447320177715141</v>
      </c>
    </row>
    <row r="1087" spans="1:4" s="88" customFormat="1" hidden="1" x14ac:dyDescent="0.45">
      <c r="A1087" s="123">
        <v>2.0009999999999999</v>
      </c>
      <c r="B1087" s="124">
        <v>59</v>
      </c>
      <c r="C1087" s="110">
        <f t="shared" si="227"/>
        <v>-9.01454214802202E-2</v>
      </c>
      <c r="D1087" s="110">
        <f t="shared" si="228"/>
        <v>1.6444286190138064</v>
      </c>
    </row>
    <row r="1088" spans="1:4" s="88" customFormat="1" hidden="1" x14ac:dyDescent="0.45">
      <c r="A1088" s="123">
        <v>2.0003000000000002</v>
      </c>
      <c r="B1088" s="124">
        <v>60</v>
      </c>
      <c r="C1088" s="110">
        <f t="shared" si="227"/>
        <v>-8.9842022722512738E-2</v>
      </c>
      <c r="D1088" s="110">
        <f t="shared" si="228"/>
        <v>1.644125220256099</v>
      </c>
    </row>
    <row r="1089" spans="1:4" s="88" customFormat="1" hidden="1" x14ac:dyDescent="0.45">
      <c r="A1089" s="123">
        <v>1.9996</v>
      </c>
      <c r="B1089" s="124">
        <v>61</v>
      </c>
      <c r="C1089" s="110">
        <f t="shared" si="227"/>
        <v>-8.9538623964805053E-2</v>
      </c>
      <c r="D1089" s="110">
        <f t="shared" si="228"/>
        <v>1.6438218214983913</v>
      </c>
    </row>
    <row r="1090" spans="1:4" s="88" customFormat="1" hidden="1" x14ac:dyDescent="0.45">
      <c r="A1090" s="123">
        <v>1.9990000000000001</v>
      </c>
      <c r="B1090" s="124">
        <v>62</v>
      </c>
      <c r="C1090" s="110">
        <f t="shared" si="227"/>
        <v>-8.9278567886770022E-2</v>
      </c>
      <c r="D1090" s="110">
        <f t="shared" si="228"/>
        <v>1.6435617654203563</v>
      </c>
    </row>
    <row r="1091" spans="1:4" s="88" customFormat="1" hidden="1" x14ac:dyDescent="0.45">
      <c r="A1091" s="123">
        <v>1.9983</v>
      </c>
      <c r="B1091" s="124">
        <v>63</v>
      </c>
      <c r="C1091" s="110">
        <f t="shared" si="227"/>
        <v>-8.8975169129062337E-2</v>
      </c>
      <c r="D1091" s="110">
        <f t="shared" si="228"/>
        <v>1.6432583666626486</v>
      </c>
    </row>
    <row r="1092" spans="1:4" s="88" customFormat="1" hidden="1" x14ac:dyDescent="0.45">
      <c r="A1092" s="123">
        <v>1.9977</v>
      </c>
      <c r="B1092" s="124">
        <v>64</v>
      </c>
      <c r="C1092" s="110">
        <f t="shared" si="227"/>
        <v>-8.8715113051027306E-2</v>
      </c>
      <c r="D1092" s="110">
        <f t="shared" si="228"/>
        <v>1.6429983105846135</v>
      </c>
    </row>
    <row r="1093" spans="1:4" s="88" customFormat="1" hidden="1" x14ac:dyDescent="0.45">
      <c r="A1093" s="123">
        <v>1.9971000000000001</v>
      </c>
      <c r="B1093" s="124">
        <v>65</v>
      </c>
      <c r="C1093" s="110">
        <f t="shared" si="227"/>
        <v>-8.8455056972992274E-2</v>
      </c>
      <c r="D1093" s="110">
        <f t="shared" si="228"/>
        <v>1.6427382545065785</v>
      </c>
    </row>
    <row r="1094" spans="1:4" s="88" customFormat="1" hidden="1" x14ac:dyDescent="0.45">
      <c r="A1094" s="123">
        <v>1.9965999999999999</v>
      </c>
      <c r="B1094" s="124">
        <v>66</v>
      </c>
      <c r="C1094" s="110">
        <f t="shared" si="227"/>
        <v>-8.8238343574629563E-2</v>
      </c>
      <c r="D1094" s="110">
        <f t="shared" si="228"/>
        <v>1.6425215411082159</v>
      </c>
    </row>
    <row r="1095" spans="1:4" s="88" customFormat="1" hidden="1" x14ac:dyDescent="0.45">
      <c r="A1095" s="123">
        <v>1.996</v>
      </c>
      <c r="B1095" s="124">
        <v>67</v>
      </c>
      <c r="C1095" s="110">
        <f t="shared" ref="C1095:C1132" si="229">($B$1010)-($B$1014*$A1095)</f>
        <v>-8.7978287496594532E-2</v>
      </c>
      <c r="D1095" s="110">
        <f t="shared" ref="D1095:D1132" si="230">($B$1010)+($B$1014*$A1095)</f>
        <v>1.6422614850301809</v>
      </c>
    </row>
    <row r="1096" spans="1:4" s="88" customFormat="1" hidden="1" x14ac:dyDescent="0.45">
      <c r="A1096" s="123">
        <v>1.9955000000000001</v>
      </c>
      <c r="B1096" s="124">
        <v>68</v>
      </c>
      <c r="C1096" s="110">
        <f t="shared" si="229"/>
        <v>-8.7761574098231931E-2</v>
      </c>
      <c r="D1096" s="110">
        <f t="shared" si="230"/>
        <v>1.6420447716318183</v>
      </c>
    </row>
    <row r="1097" spans="1:4" s="88" customFormat="1" hidden="1" x14ac:dyDescent="0.45">
      <c r="A1097" s="123">
        <v>1.9948999999999999</v>
      </c>
      <c r="B1097" s="124">
        <v>69</v>
      </c>
      <c r="C1097" s="110">
        <f t="shared" si="229"/>
        <v>-8.7501518020196789E-2</v>
      </c>
      <c r="D1097" s="110">
        <f t="shared" si="230"/>
        <v>1.641784715553783</v>
      </c>
    </row>
    <row r="1098" spans="1:4" s="88" customFormat="1" hidden="1" x14ac:dyDescent="0.45">
      <c r="A1098" s="123">
        <v>1.9944</v>
      </c>
      <c r="B1098" s="124">
        <v>70</v>
      </c>
      <c r="C1098" s="110">
        <f t="shared" si="229"/>
        <v>-8.72848046218343E-2</v>
      </c>
      <c r="D1098" s="110">
        <f t="shared" si="230"/>
        <v>1.6415680021554206</v>
      </c>
    </row>
    <row r="1099" spans="1:4" s="88" customFormat="1" hidden="1" x14ac:dyDescent="0.45">
      <c r="A1099" s="123">
        <v>1.9939</v>
      </c>
      <c r="B1099" s="124">
        <v>71</v>
      </c>
      <c r="C1099" s="110">
        <f t="shared" si="229"/>
        <v>-8.70680912234717E-2</v>
      </c>
      <c r="D1099" s="110">
        <f t="shared" si="230"/>
        <v>1.641351288757058</v>
      </c>
    </row>
    <row r="1100" spans="1:4" s="88" customFormat="1" hidden="1" x14ac:dyDescent="0.45">
      <c r="A1100" s="123">
        <v>1.9935</v>
      </c>
      <c r="B1100" s="124">
        <v>72</v>
      </c>
      <c r="C1100" s="110">
        <f t="shared" si="229"/>
        <v>-8.6894720504781642E-2</v>
      </c>
      <c r="D1100" s="110">
        <f t="shared" si="230"/>
        <v>1.6411779180383679</v>
      </c>
    </row>
    <row r="1101" spans="1:4" s="88" customFormat="1" hidden="1" x14ac:dyDescent="0.45">
      <c r="A1101" s="123">
        <v>1.9930000000000001</v>
      </c>
      <c r="B1101" s="124">
        <v>73</v>
      </c>
      <c r="C1101" s="110">
        <f t="shared" si="229"/>
        <v>-8.6678007106419153E-2</v>
      </c>
      <c r="D1101" s="110">
        <f t="shared" si="230"/>
        <v>1.6409612046400053</v>
      </c>
    </row>
    <row r="1102" spans="1:4" s="88" customFormat="1" hidden="1" x14ac:dyDescent="0.45">
      <c r="A1102" s="123">
        <v>1.9924999999999999</v>
      </c>
      <c r="B1102" s="124">
        <v>74</v>
      </c>
      <c r="C1102" s="110">
        <f t="shared" si="229"/>
        <v>-8.6461293708056552E-2</v>
      </c>
      <c r="D1102" s="110">
        <f t="shared" si="230"/>
        <v>1.6407444912416427</v>
      </c>
    </row>
    <row r="1103" spans="1:4" s="88" customFormat="1" hidden="1" x14ac:dyDescent="0.45">
      <c r="A1103" s="123">
        <v>1.9921</v>
      </c>
      <c r="B1103" s="124">
        <v>75</v>
      </c>
      <c r="C1103" s="110">
        <f t="shared" si="229"/>
        <v>-8.6287922989366495E-2</v>
      </c>
      <c r="D1103" s="110">
        <f t="shared" si="230"/>
        <v>1.6405711205229527</v>
      </c>
    </row>
    <row r="1104" spans="1:4" s="88" customFormat="1" hidden="1" x14ac:dyDescent="0.45">
      <c r="A1104" s="123">
        <v>1.9917</v>
      </c>
      <c r="B1104" s="124">
        <v>76</v>
      </c>
      <c r="C1104" s="110">
        <f t="shared" si="229"/>
        <v>-8.6114552270676437E-2</v>
      </c>
      <c r="D1104" s="110">
        <f t="shared" si="230"/>
        <v>1.6403977498042628</v>
      </c>
    </row>
    <row r="1105" spans="1:4" s="88" customFormat="1" hidden="1" x14ac:dyDescent="0.45">
      <c r="A1105" s="123">
        <v>1.9913000000000001</v>
      </c>
      <c r="B1105" s="124">
        <v>77</v>
      </c>
      <c r="C1105" s="110">
        <f t="shared" si="229"/>
        <v>-8.5941181551986379E-2</v>
      </c>
      <c r="D1105" s="110">
        <f t="shared" si="230"/>
        <v>1.6402243790855726</v>
      </c>
    </row>
    <row r="1106" spans="1:4" s="88" customFormat="1" hidden="1" x14ac:dyDescent="0.45">
      <c r="A1106" s="123">
        <v>1.9907999999999999</v>
      </c>
      <c r="B1106" s="124">
        <v>78</v>
      </c>
      <c r="C1106" s="110">
        <f t="shared" si="229"/>
        <v>-8.5724468153623778E-2</v>
      </c>
      <c r="D1106" s="110">
        <f t="shared" si="230"/>
        <v>1.64000766568721</v>
      </c>
    </row>
    <row r="1107" spans="1:4" s="88" customFormat="1" hidden="1" x14ac:dyDescent="0.45">
      <c r="A1107" s="123">
        <v>1.9904999999999999</v>
      </c>
      <c r="B1107" s="124">
        <v>79</v>
      </c>
      <c r="C1107" s="110">
        <f t="shared" si="229"/>
        <v>-8.5594440114606263E-2</v>
      </c>
      <c r="D1107" s="110">
        <f t="shared" si="230"/>
        <v>1.6398776376481925</v>
      </c>
    </row>
    <row r="1108" spans="1:4" s="88" customFormat="1" hidden="1" x14ac:dyDescent="0.45">
      <c r="A1108" s="123">
        <v>1.9901</v>
      </c>
      <c r="B1108" s="124">
        <v>80</v>
      </c>
      <c r="C1108" s="110">
        <f t="shared" si="229"/>
        <v>-8.5421069395916205E-2</v>
      </c>
      <c r="D1108" s="110">
        <f t="shared" si="230"/>
        <v>1.6397042669295026</v>
      </c>
    </row>
    <row r="1109" spans="1:4" s="88" customFormat="1" hidden="1" x14ac:dyDescent="0.45">
      <c r="A1109" s="123">
        <v>1.9897</v>
      </c>
      <c r="B1109" s="124">
        <v>81</v>
      </c>
      <c r="C1109" s="110">
        <f t="shared" si="229"/>
        <v>-8.5247698677226147E-2</v>
      </c>
      <c r="D1109" s="110">
        <f t="shared" si="230"/>
        <v>1.6395308962108124</v>
      </c>
    </row>
    <row r="1110" spans="1:4" s="88" customFormat="1" hidden="1" x14ac:dyDescent="0.45">
      <c r="A1110" s="123">
        <v>1.9893000000000001</v>
      </c>
      <c r="B1110" s="124">
        <v>82</v>
      </c>
      <c r="C1110" s="110">
        <f t="shared" si="229"/>
        <v>-8.5074327958536089E-2</v>
      </c>
      <c r="D1110" s="110">
        <f t="shared" si="230"/>
        <v>1.6393575254921222</v>
      </c>
    </row>
    <row r="1111" spans="1:4" s="88" customFormat="1" hidden="1" x14ac:dyDescent="0.45">
      <c r="A1111" s="123">
        <v>1.9890000000000001</v>
      </c>
      <c r="B1111" s="124">
        <v>83</v>
      </c>
      <c r="C1111" s="110">
        <f t="shared" si="229"/>
        <v>-8.4944299919518573E-2</v>
      </c>
      <c r="D1111" s="110">
        <f t="shared" si="230"/>
        <v>1.6392274974531049</v>
      </c>
    </row>
    <row r="1112" spans="1:4" s="88" customFormat="1" hidden="1" x14ac:dyDescent="0.45">
      <c r="A1112" s="123">
        <v>1.9885999999999999</v>
      </c>
      <c r="B1112" s="124">
        <v>84</v>
      </c>
      <c r="C1112" s="110">
        <f t="shared" si="229"/>
        <v>-8.4770929200828404E-2</v>
      </c>
      <c r="D1112" s="110">
        <f t="shared" si="230"/>
        <v>1.6390541267344148</v>
      </c>
    </row>
    <row r="1113" spans="1:4" s="88" customFormat="1" hidden="1" x14ac:dyDescent="0.45">
      <c r="A1113" s="123">
        <v>1.9883</v>
      </c>
      <c r="B1113" s="124">
        <v>85</v>
      </c>
      <c r="C1113" s="110">
        <f t="shared" si="229"/>
        <v>-8.4640901161810889E-2</v>
      </c>
      <c r="D1113" s="110">
        <f t="shared" si="230"/>
        <v>1.638924098695397</v>
      </c>
    </row>
    <row r="1114" spans="1:4" s="88" customFormat="1" hidden="1" x14ac:dyDescent="0.45">
      <c r="A1114" s="123">
        <v>1.9879</v>
      </c>
      <c r="B1114" s="124">
        <v>86</v>
      </c>
      <c r="C1114" s="110">
        <f t="shared" si="229"/>
        <v>-8.4467530443120831E-2</v>
      </c>
      <c r="D1114" s="110">
        <f t="shared" si="230"/>
        <v>1.6387507279767071</v>
      </c>
    </row>
    <row r="1115" spans="1:4" s="88" customFormat="1" hidden="1" x14ac:dyDescent="0.45">
      <c r="A1115" s="123">
        <v>1.9876</v>
      </c>
      <c r="B1115" s="124">
        <v>87</v>
      </c>
      <c r="C1115" s="110">
        <f t="shared" si="229"/>
        <v>-8.4337502404103315E-2</v>
      </c>
      <c r="D1115" s="110">
        <f t="shared" si="230"/>
        <v>1.6386206999376896</v>
      </c>
    </row>
    <row r="1116" spans="1:4" s="88" customFormat="1" hidden="1" x14ac:dyDescent="0.45">
      <c r="A1116" s="123">
        <v>1.9873000000000001</v>
      </c>
      <c r="B1116" s="124">
        <v>88</v>
      </c>
      <c r="C1116" s="110">
        <f t="shared" si="229"/>
        <v>-8.4207474365085799E-2</v>
      </c>
      <c r="D1116" s="110">
        <f t="shared" si="230"/>
        <v>1.638490671898672</v>
      </c>
    </row>
    <row r="1117" spans="1:4" s="88" customFormat="1" hidden="1" x14ac:dyDescent="0.45">
      <c r="A1117" s="123">
        <v>1.9870000000000001</v>
      </c>
      <c r="B1117" s="124">
        <v>89</v>
      </c>
      <c r="C1117" s="110">
        <f t="shared" si="229"/>
        <v>-8.4077446326068284E-2</v>
      </c>
      <c r="D1117" s="110">
        <f t="shared" si="230"/>
        <v>1.6383606438596545</v>
      </c>
    </row>
    <row r="1118" spans="1:4" s="88" customFormat="1" hidden="1" x14ac:dyDescent="0.45">
      <c r="A1118" s="123">
        <v>1.9866999999999999</v>
      </c>
      <c r="B1118" s="124">
        <v>90</v>
      </c>
      <c r="C1118" s="110">
        <f t="shared" si="229"/>
        <v>-8.3947418287050657E-2</v>
      </c>
      <c r="D1118" s="110">
        <f t="shared" si="230"/>
        <v>1.6382306158206368</v>
      </c>
    </row>
    <row r="1119" spans="1:4" s="88" customFormat="1" hidden="1" x14ac:dyDescent="0.45">
      <c r="A1119" s="123">
        <v>1.9863999999999999</v>
      </c>
      <c r="B1119" s="124">
        <v>91</v>
      </c>
      <c r="C1119" s="110">
        <f t="shared" si="229"/>
        <v>-8.3817390248033141E-2</v>
      </c>
      <c r="D1119" s="110">
        <f t="shared" si="230"/>
        <v>1.6381005877816195</v>
      </c>
    </row>
    <row r="1120" spans="1:4" s="88" customFormat="1" hidden="1" x14ac:dyDescent="0.45">
      <c r="A1120" s="123">
        <v>1.9861</v>
      </c>
      <c r="B1120" s="124">
        <v>92</v>
      </c>
      <c r="C1120" s="110">
        <f t="shared" si="229"/>
        <v>-8.3687362209015626E-2</v>
      </c>
      <c r="D1120" s="110">
        <f t="shared" si="230"/>
        <v>1.6379705597426018</v>
      </c>
    </row>
    <row r="1121" spans="1:4" s="88" customFormat="1" hidden="1" x14ac:dyDescent="0.45">
      <c r="A1121" s="123">
        <v>1.9858</v>
      </c>
      <c r="B1121" s="124">
        <v>93</v>
      </c>
      <c r="C1121" s="110">
        <f t="shared" si="229"/>
        <v>-8.355733416999811E-2</v>
      </c>
      <c r="D1121" s="110">
        <f t="shared" si="230"/>
        <v>1.6378405317035845</v>
      </c>
    </row>
    <row r="1122" spans="1:4" s="88" customFormat="1" hidden="1" x14ac:dyDescent="0.45">
      <c r="A1122" s="123">
        <v>1.9855</v>
      </c>
      <c r="B1122" s="124">
        <v>94</v>
      </c>
      <c r="C1122" s="110">
        <f t="shared" si="229"/>
        <v>-8.3427306130980594E-2</v>
      </c>
      <c r="D1122" s="110">
        <f t="shared" si="230"/>
        <v>1.6377105036645667</v>
      </c>
    </row>
    <row r="1123" spans="1:4" s="88" customFormat="1" hidden="1" x14ac:dyDescent="0.45">
      <c r="A1123" s="123">
        <v>1.9853000000000001</v>
      </c>
      <c r="B1123" s="124">
        <v>95</v>
      </c>
      <c r="C1123" s="110">
        <f t="shared" si="229"/>
        <v>-8.334062077163551E-2</v>
      </c>
      <c r="D1123" s="110">
        <f t="shared" si="230"/>
        <v>1.6376238183052219</v>
      </c>
    </row>
    <row r="1124" spans="1:4" s="88" customFormat="1" hidden="1" x14ac:dyDescent="0.45">
      <c r="A1124" s="123">
        <v>1.9850000000000001</v>
      </c>
      <c r="B1124" s="124">
        <v>96</v>
      </c>
      <c r="C1124" s="110">
        <f t="shared" si="229"/>
        <v>-8.3210592732617994E-2</v>
      </c>
      <c r="D1124" s="110">
        <f t="shared" si="230"/>
        <v>1.6374937902662041</v>
      </c>
    </row>
    <row r="1125" spans="1:4" s="88" customFormat="1" hidden="1" x14ac:dyDescent="0.45">
      <c r="A1125" s="123">
        <v>1.9846999999999999</v>
      </c>
      <c r="B1125" s="124">
        <v>97</v>
      </c>
      <c r="C1125" s="110">
        <f t="shared" si="229"/>
        <v>-8.3080564693600367E-2</v>
      </c>
      <c r="D1125" s="110">
        <f t="shared" si="230"/>
        <v>1.6373637622271866</v>
      </c>
    </row>
    <row r="1126" spans="1:4" s="88" customFormat="1" hidden="1" x14ac:dyDescent="0.45">
      <c r="A1126" s="123">
        <v>1.9844999999999999</v>
      </c>
      <c r="B1126" s="124">
        <v>98</v>
      </c>
      <c r="C1126" s="110">
        <f t="shared" si="229"/>
        <v>-8.2993879334255394E-2</v>
      </c>
      <c r="D1126" s="110">
        <f t="shared" si="230"/>
        <v>1.6372770768678415</v>
      </c>
    </row>
    <row r="1127" spans="1:4" s="88" customFormat="1" hidden="1" x14ac:dyDescent="0.45">
      <c r="A1127" s="123">
        <v>1.9842</v>
      </c>
      <c r="B1127" s="124">
        <v>99</v>
      </c>
      <c r="C1127" s="110">
        <f t="shared" si="229"/>
        <v>-8.2863851295237767E-2</v>
      </c>
      <c r="D1127" s="110">
        <f t="shared" si="230"/>
        <v>1.637147048828824</v>
      </c>
    </row>
    <row r="1128" spans="1:4" s="88" customFormat="1" hidden="1" x14ac:dyDescent="0.45">
      <c r="A1128" s="123">
        <v>1.984</v>
      </c>
      <c r="B1128" s="124">
        <v>100</v>
      </c>
      <c r="C1128" s="110">
        <f t="shared" si="229"/>
        <v>-8.2777165935892794E-2</v>
      </c>
      <c r="D1128" s="110">
        <f t="shared" si="230"/>
        <v>1.6370603634694789</v>
      </c>
    </row>
    <row r="1129" spans="1:4" s="88" customFormat="1" hidden="1" x14ac:dyDescent="0.45">
      <c r="A1129" s="123">
        <v>1.9818</v>
      </c>
      <c r="B1129" s="124">
        <v>110</v>
      </c>
      <c r="C1129" s="110">
        <f t="shared" si="229"/>
        <v>-8.182362698309753E-2</v>
      </c>
      <c r="D1129" s="110">
        <f t="shared" si="230"/>
        <v>1.6361068245166837</v>
      </c>
    </row>
    <row r="1130" spans="1:4" s="88" customFormat="1" hidden="1" x14ac:dyDescent="0.45">
      <c r="A1130" s="123">
        <v>1.9799</v>
      </c>
      <c r="B1130" s="124">
        <v>120</v>
      </c>
      <c r="C1130" s="110">
        <f t="shared" si="229"/>
        <v>-8.1000116069319672E-2</v>
      </c>
      <c r="D1130" s="110">
        <f t="shared" si="230"/>
        <v>1.6352833136029059</v>
      </c>
    </row>
    <row r="1131" spans="1:4" s="88" customFormat="1" hidden="1" x14ac:dyDescent="0.45">
      <c r="A1131" s="123">
        <v>1.962</v>
      </c>
      <c r="B1131" s="124">
        <v>1000</v>
      </c>
      <c r="C1131" s="110">
        <f t="shared" si="229"/>
        <v>-7.3241776407939607E-2</v>
      </c>
      <c r="D1131" s="110">
        <f t="shared" si="230"/>
        <v>1.6275249739415258</v>
      </c>
    </row>
    <row r="1132" spans="1:4" s="88" customFormat="1" hidden="1" x14ac:dyDescent="0.45">
      <c r="A1132" s="123">
        <v>1.96</v>
      </c>
      <c r="B1132" s="124">
        <v>1001</v>
      </c>
      <c r="C1132" s="110">
        <f t="shared" si="229"/>
        <v>-7.2374922814489318E-2</v>
      </c>
      <c r="D1132" s="110">
        <f t="shared" si="230"/>
        <v>1.6266581203480754</v>
      </c>
    </row>
    <row r="1133" spans="1:4" s="88" customFormat="1" hidden="1" x14ac:dyDescent="0.45"/>
    <row r="1134" spans="1:4" s="88" customFormat="1" hidden="1" x14ac:dyDescent="0.45">
      <c r="A1134" s="126" t="str">
        <f>$D$1004</f>
        <v>df = n-k-1 =</v>
      </c>
      <c r="B1134" s="126">
        <f>$E$1004</f>
        <v>7</v>
      </c>
      <c r="C1134" s="118">
        <f>VLOOKUP(B1134,B1029:C1132,2)</f>
        <v>-0.24773940476948253</v>
      </c>
      <c r="D1134" s="118">
        <f>VLOOKUP(B1134,B1029:D1132,3)</f>
        <v>1.8020226023030688</v>
      </c>
    </row>
    <row r="1135" spans="1:4" s="88" customFormat="1" hidden="1" x14ac:dyDescent="0.45"/>
    <row r="1136" spans="1:4" s="88" customFormat="1" hidden="1" x14ac:dyDescent="0.45">
      <c r="A1136" s="88" t="s">
        <v>127</v>
      </c>
    </row>
    <row r="1137" spans="1:4" s="88" customFormat="1" hidden="1" x14ac:dyDescent="0.45">
      <c r="A1137" s="109" t="s">
        <v>123</v>
      </c>
      <c r="B1137" s="109" t="s">
        <v>31</v>
      </c>
      <c r="C1137" s="109" t="s">
        <v>125</v>
      </c>
      <c r="D1137" s="109" t="s">
        <v>124</v>
      </c>
    </row>
    <row r="1138" spans="1:4" s="88" customFormat="1" hidden="1" x14ac:dyDescent="0.45">
      <c r="A1138" s="123">
        <v>12.706200000000001</v>
      </c>
      <c r="B1138" s="124">
        <v>1</v>
      </c>
      <c r="C1138" s="110">
        <f>($B$1011)-($B$1013*$A1138)</f>
        <v>-428.34980204893782</v>
      </c>
      <c r="D1138" s="110">
        <f>($B$1011)+($B$1013*$A1138)</f>
        <v>452.47444419824387</v>
      </c>
    </row>
    <row r="1139" spans="1:4" s="88" customFormat="1" hidden="1" x14ac:dyDescent="0.45">
      <c r="A1139" s="123">
        <v>4.3026999999999997</v>
      </c>
      <c r="B1139" s="124">
        <v>2</v>
      </c>
      <c r="C1139" s="110">
        <f>($B$1011)-($B$1013*$A1139)</f>
        <v>-137.07441864012196</v>
      </c>
      <c r="D1139" s="110">
        <f>($B$1011)+($B$1013*$A1139)</f>
        <v>161.19906078942802</v>
      </c>
    </row>
    <row r="1140" spans="1:4" s="88" customFormat="1" hidden="1" x14ac:dyDescent="0.45">
      <c r="A1140" s="123">
        <v>3.1823999999999999</v>
      </c>
      <c r="B1140" s="124">
        <v>3</v>
      </c>
      <c r="C1140" s="110">
        <f t="shared" ref="C1140:C1203" si="231">($B$1011)-($B$1013*$A1140)</f>
        <v>-98.243477718732521</v>
      </c>
      <c r="D1140" s="110">
        <f t="shared" ref="D1140:D1203" si="232">($B$1011)+($B$1013*$A1140)</f>
        <v>122.36811986803858</v>
      </c>
    </row>
    <row r="1141" spans="1:4" s="88" customFormat="1" hidden="1" x14ac:dyDescent="0.45">
      <c r="A1141" s="123">
        <v>2.7764000000000002</v>
      </c>
      <c r="B1141" s="124">
        <v>4</v>
      </c>
      <c r="C1141" s="110">
        <f t="shared" si="231"/>
        <v>-84.17103104008919</v>
      </c>
      <c r="D1141" s="110">
        <f t="shared" si="232"/>
        <v>108.29567318939527</v>
      </c>
    </row>
    <row r="1142" spans="1:4" s="88" customFormat="1" hidden="1" x14ac:dyDescent="0.45">
      <c r="A1142" s="123">
        <v>2.5706000000000002</v>
      </c>
      <c r="B1142" s="124">
        <v>5</v>
      </c>
      <c r="C1142" s="110">
        <f t="shared" si="231"/>
        <v>-77.037756344363089</v>
      </c>
      <c r="D1142" s="110">
        <f t="shared" si="232"/>
        <v>101.16239849366917</v>
      </c>
    </row>
    <row r="1143" spans="1:4" s="88" customFormat="1" hidden="1" x14ac:dyDescent="0.45">
      <c r="A1143" s="123">
        <v>2.4468999999999999</v>
      </c>
      <c r="B1143" s="124">
        <v>6</v>
      </c>
      <c r="C1143" s="110">
        <f t="shared" si="231"/>
        <v>-72.750166063209917</v>
      </c>
      <c r="D1143" s="110">
        <f t="shared" si="232"/>
        <v>96.874808212516001</v>
      </c>
    </row>
    <row r="1144" spans="1:4" s="88" customFormat="1" hidden="1" x14ac:dyDescent="0.45">
      <c r="A1144" s="123">
        <v>2.3645999999999998</v>
      </c>
      <c r="B1144" s="124">
        <v>7</v>
      </c>
      <c r="C1144" s="110">
        <f t="shared" si="231"/>
        <v>-69.897549408893809</v>
      </c>
      <c r="D1144" s="110">
        <f t="shared" si="232"/>
        <v>94.022191558199864</v>
      </c>
    </row>
    <row r="1145" spans="1:4" s="88" customFormat="1" hidden="1" x14ac:dyDescent="0.45">
      <c r="A1145" s="123">
        <v>2.306</v>
      </c>
      <c r="B1145" s="124">
        <v>8</v>
      </c>
      <c r="C1145" s="110">
        <f t="shared" si="231"/>
        <v>-67.866403164143804</v>
      </c>
      <c r="D1145" s="110">
        <f t="shared" si="232"/>
        <v>91.991045313449888</v>
      </c>
    </row>
    <row r="1146" spans="1:4" s="88" customFormat="1" hidden="1" x14ac:dyDescent="0.45">
      <c r="A1146" s="123">
        <v>2.2622</v>
      </c>
      <c r="B1146" s="124">
        <v>9</v>
      </c>
      <c r="C1146" s="110">
        <f t="shared" si="231"/>
        <v>-66.348242660388678</v>
      </c>
      <c r="D1146" s="110">
        <f t="shared" si="232"/>
        <v>90.472884809694762</v>
      </c>
    </row>
    <row r="1147" spans="1:4" s="88" customFormat="1" hidden="1" x14ac:dyDescent="0.45">
      <c r="A1147" s="123">
        <v>2.2281</v>
      </c>
      <c r="B1147" s="124">
        <v>10</v>
      </c>
      <c r="C1147" s="110">
        <f t="shared" si="231"/>
        <v>-65.166295784177521</v>
      </c>
      <c r="D1147" s="110">
        <f t="shared" si="232"/>
        <v>89.290937933483576</v>
      </c>
    </row>
    <row r="1148" spans="1:4" s="88" customFormat="1" hidden="1" x14ac:dyDescent="0.45">
      <c r="A1148" s="123">
        <v>2.2010000000000001</v>
      </c>
      <c r="B1148" s="124">
        <v>11</v>
      </c>
      <c r="C1148" s="110">
        <f t="shared" si="231"/>
        <v>-64.226977298977431</v>
      </c>
      <c r="D1148" s="110">
        <f t="shared" si="232"/>
        <v>88.351619448283515</v>
      </c>
    </row>
    <row r="1149" spans="1:4" s="88" customFormat="1" hidden="1" x14ac:dyDescent="0.45">
      <c r="A1149" s="123">
        <v>2.1787999999999998</v>
      </c>
      <c r="B1149" s="124">
        <v>12</v>
      </c>
      <c r="C1149" s="110">
        <f t="shared" si="231"/>
        <v>-63.457498687485106</v>
      </c>
      <c r="D1149" s="110">
        <f t="shared" si="232"/>
        <v>87.582140836791183</v>
      </c>
    </row>
    <row r="1150" spans="1:4" s="88" customFormat="1" hidden="1" x14ac:dyDescent="0.45">
      <c r="A1150" s="123">
        <v>2.1604000000000001</v>
      </c>
      <c r="B1150" s="124">
        <v>13</v>
      </c>
      <c r="C1150" s="110">
        <f t="shared" si="231"/>
        <v>-62.819732631113105</v>
      </c>
      <c r="D1150" s="110">
        <f t="shared" si="232"/>
        <v>86.944374780419167</v>
      </c>
    </row>
    <row r="1151" spans="1:4" s="88" customFormat="1" hidden="1" x14ac:dyDescent="0.45">
      <c r="A1151" s="123">
        <v>2.1448</v>
      </c>
      <c r="B1151" s="124">
        <v>14</v>
      </c>
      <c r="C1151" s="110">
        <f t="shared" si="231"/>
        <v>-62.279017931145525</v>
      </c>
      <c r="D1151" s="110">
        <f t="shared" si="232"/>
        <v>86.403660080451601</v>
      </c>
    </row>
    <row r="1152" spans="1:4" s="88" customFormat="1" hidden="1" x14ac:dyDescent="0.45">
      <c r="A1152" s="123">
        <v>2.1315</v>
      </c>
      <c r="B1152" s="124">
        <v>15</v>
      </c>
      <c r="C1152" s="110">
        <f t="shared" si="231"/>
        <v>-61.818023988224446</v>
      </c>
      <c r="D1152" s="110">
        <f t="shared" si="232"/>
        <v>85.942666137530523</v>
      </c>
    </row>
    <row r="1153" spans="1:4" s="88" customFormat="1" hidden="1" x14ac:dyDescent="0.45">
      <c r="A1153" s="123">
        <v>2.1198999999999999</v>
      </c>
      <c r="B1153" s="124">
        <v>16</v>
      </c>
      <c r="C1153" s="110">
        <f t="shared" si="231"/>
        <v>-61.415954083120347</v>
      </c>
      <c r="D1153" s="110">
        <f t="shared" si="232"/>
        <v>85.540596232426424</v>
      </c>
    </row>
    <row r="1154" spans="1:4" s="88" customFormat="1" hidden="1" x14ac:dyDescent="0.45">
      <c r="A1154" s="123">
        <v>2.1097999999999999</v>
      </c>
      <c r="B1154" s="124">
        <v>17</v>
      </c>
      <c r="C1154" s="110">
        <f t="shared" si="231"/>
        <v>-61.065875976090062</v>
      </c>
      <c r="D1154" s="110">
        <f t="shared" si="232"/>
        <v>85.190518125396125</v>
      </c>
    </row>
    <row r="1155" spans="1:4" s="88" customFormat="1" hidden="1" x14ac:dyDescent="0.45">
      <c r="A1155" s="123">
        <v>2.1009000000000002</v>
      </c>
      <c r="B1155" s="124">
        <v>18</v>
      </c>
      <c r="C1155" s="110">
        <f t="shared" si="231"/>
        <v>-60.757391307518823</v>
      </c>
      <c r="D1155" s="110">
        <f t="shared" si="232"/>
        <v>84.8820334568249</v>
      </c>
    </row>
    <row r="1156" spans="1:4" s="88" customFormat="1" hidden="1" x14ac:dyDescent="0.45">
      <c r="A1156" s="123">
        <v>2.093</v>
      </c>
      <c r="B1156" s="124">
        <v>19</v>
      </c>
      <c r="C1156" s="110">
        <f t="shared" si="231"/>
        <v>-60.483567837663436</v>
      </c>
      <c r="D1156" s="110">
        <f t="shared" si="232"/>
        <v>84.608209986969513</v>
      </c>
    </row>
    <row r="1157" spans="1:4" s="88" customFormat="1" hidden="1" x14ac:dyDescent="0.45">
      <c r="A1157" s="123">
        <v>2.0859999999999999</v>
      </c>
      <c r="B1157" s="124">
        <v>20</v>
      </c>
      <c r="C1157" s="110">
        <f t="shared" si="231"/>
        <v>-60.240939446652341</v>
      </c>
      <c r="D1157" s="110">
        <f t="shared" si="232"/>
        <v>84.365581595958417</v>
      </c>
    </row>
    <row r="1158" spans="1:4" s="88" customFormat="1" hidden="1" x14ac:dyDescent="0.45">
      <c r="A1158" s="123">
        <v>2.0796000000000001</v>
      </c>
      <c r="B1158" s="124">
        <v>21</v>
      </c>
      <c r="C1158" s="110">
        <f t="shared" si="231"/>
        <v>-60.019107774870783</v>
      </c>
      <c r="D1158" s="110">
        <f t="shared" si="232"/>
        <v>84.143749924176859</v>
      </c>
    </row>
    <row r="1159" spans="1:4" s="88" customFormat="1" hidden="1" x14ac:dyDescent="0.45">
      <c r="A1159" s="123">
        <v>2.0739000000000001</v>
      </c>
      <c r="B1159" s="124">
        <v>22</v>
      </c>
      <c r="C1159" s="110">
        <f t="shared" si="231"/>
        <v>-59.821538942190323</v>
      </c>
      <c r="D1159" s="110">
        <f t="shared" si="232"/>
        <v>83.946181091496385</v>
      </c>
    </row>
    <row r="1160" spans="1:4" s="88" customFormat="1" hidden="1" x14ac:dyDescent="0.45">
      <c r="A1160" s="123">
        <v>2.0687000000000002</v>
      </c>
      <c r="B1160" s="124">
        <v>23</v>
      </c>
      <c r="C1160" s="110">
        <f t="shared" si="231"/>
        <v>-59.641300708867796</v>
      </c>
      <c r="D1160" s="110">
        <f t="shared" si="232"/>
        <v>83.765942858173872</v>
      </c>
    </row>
    <row r="1161" spans="1:4" s="88" customFormat="1" hidden="1" x14ac:dyDescent="0.45">
      <c r="A1161" s="123">
        <v>2.0638999999999998</v>
      </c>
      <c r="B1161" s="124">
        <v>24</v>
      </c>
      <c r="C1161" s="110">
        <f t="shared" si="231"/>
        <v>-59.474926955031613</v>
      </c>
      <c r="D1161" s="110">
        <f t="shared" si="232"/>
        <v>83.599569104337689</v>
      </c>
    </row>
    <row r="1162" spans="1:4" s="88" customFormat="1" hidden="1" x14ac:dyDescent="0.45">
      <c r="A1162" s="123">
        <v>2.0594999999999999</v>
      </c>
      <c r="B1162" s="124">
        <v>25</v>
      </c>
      <c r="C1162" s="110">
        <f t="shared" si="231"/>
        <v>-59.322417680681788</v>
      </c>
      <c r="D1162" s="110">
        <f t="shared" si="232"/>
        <v>83.447059829987865</v>
      </c>
    </row>
    <row r="1163" spans="1:4" s="88" customFormat="1" hidden="1" x14ac:dyDescent="0.45">
      <c r="A1163" s="123">
        <v>2.0554999999999999</v>
      </c>
      <c r="B1163" s="124">
        <v>26</v>
      </c>
      <c r="C1163" s="110">
        <f t="shared" si="231"/>
        <v>-59.183772885818307</v>
      </c>
      <c r="D1163" s="110">
        <f t="shared" si="232"/>
        <v>83.308415035124369</v>
      </c>
    </row>
    <row r="1164" spans="1:4" s="88" customFormat="1" hidden="1" x14ac:dyDescent="0.45">
      <c r="A1164" s="123">
        <v>2.0518000000000001</v>
      </c>
      <c r="B1164" s="124">
        <v>27</v>
      </c>
      <c r="C1164" s="110">
        <f t="shared" si="231"/>
        <v>-59.055526450569594</v>
      </c>
      <c r="D1164" s="110">
        <f t="shared" si="232"/>
        <v>83.180168599875657</v>
      </c>
    </row>
    <row r="1165" spans="1:4" s="88" customFormat="1" hidden="1" x14ac:dyDescent="0.45">
      <c r="A1165" s="123">
        <v>2.0484</v>
      </c>
      <c r="B1165" s="124">
        <v>28</v>
      </c>
      <c r="C1165" s="110">
        <f t="shared" si="231"/>
        <v>-58.937678374935622</v>
      </c>
      <c r="D1165" s="110">
        <f t="shared" si="232"/>
        <v>83.062320524241699</v>
      </c>
    </row>
    <row r="1166" spans="1:4" s="88" customFormat="1" hidden="1" x14ac:dyDescent="0.45">
      <c r="A1166" s="123">
        <v>2.0451999999999999</v>
      </c>
      <c r="B1166" s="124">
        <v>29</v>
      </c>
      <c r="C1166" s="110">
        <f t="shared" si="231"/>
        <v>-58.826762539044843</v>
      </c>
      <c r="D1166" s="110">
        <f t="shared" si="232"/>
        <v>82.95140468835092</v>
      </c>
    </row>
    <row r="1167" spans="1:4" s="88" customFormat="1" hidden="1" x14ac:dyDescent="0.45">
      <c r="A1167" s="123">
        <v>2.0423</v>
      </c>
      <c r="B1167" s="124">
        <v>30</v>
      </c>
      <c r="C1167" s="110">
        <f t="shared" si="231"/>
        <v>-58.726245062768818</v>
      </c>
      <c r="D1167" s="110">
        <f t="shared" si="232"/>
        <v>82.850887212074895</v>
      </c>
    </row>
    <row r="1168" spans="1:4" s="88" customFormat="1" hidden="1" x14ac:dyDescent="0.45">
      <c r="A1168" s="123">
        <v>2.0394999999999999</v>
      </c>
      <c r="B1168" s="124">
        <v>31</v>
      </c>
      <c r="C1168" s="110">
        <f t="shared" si="231"/>
        <v>-58.629193706364383</v>
      </c>
      <c r="D1168" s="110">
        <f t="shared" si="232"/>
        <v>82.753835855670445</v>
      </c>
    </row>
    <row r="1169" spans="1:4" s="88" customFormat="1" hidden="1" x14ac:dyDescent="0.45">
      <c r="A1169" s="123">
        <v>2.0369000000000002</v>
      </c>
      <c r="B1169" s="124">
        <v>32</v>
      </c>
      <c r="C1169" s="110">
        <f t="shared" si="231"/>
        <v>-58.539074589703127</v>
      </c>
      <c r="D1169" s="110">
        <f t="shared" si="232"/>
        <v>82.663716739009203</v>
      </c>
    </row>
    <row r="1170" spans="1:4" s="88" customFormat="1" hidden="1" x14ac:dyDescent="0.45">
      <c r="A1170" s="123">
        <v>2.0345</v>
      </c>
      <c r="B1170" s="124">
        <v>33</v>
      </c>
      <c r="C1170" s="110">
        <f t="shared" si="231"/>
        <v>-58.455887712785035</v>
      </c>
      <c r="D1170" s="110">
        <f t="shared" si="232"/>
        <v>82.580529862091112</v>
      </c>
    </row>
    <row r="1171" spans="1:4" s="88" customFormat="1" hidden="1" x14ac:dyDescent="0.45">
      <c r="A1171" s="123">
        <v>2.0322</v>
      </c>
      <c r="B1171" s="124">
        <v>34</v>
      </c>
      <c r="C1171" s="110">
        <f t="shared" si="231"/>
        <v>-58.376166955738533</v>
      </c>
      <c r="D1171" s="110">
        <f t="shared" si="232"/>
        <v>82.500809105044596</v>
      </c>
    </row>
    <row r="1172" spans="1:4" s="88" customFormat="1" hidden="1" x14ac:dyDescent="0.45">
      <c r="A1172" s="123">
        <v>2.0301</v>
      </c>
      <c r="B1172" s="124">
        <v>35</v>
      </c>
      <c r="C1172" s="110">
        <f t="shared" si="231"/>
        <v>-58.303378438435196</v>
      </c>
      <c r="D1172" s="110">
        <f t="shared" si="232"/>
        <v>82.428020587741258</v>
      </c>
    </row>
    <row r="1173" spans="1:4" s="88" customFormat="1" hidden="1" x14ac:dyDescent="0.45">
      <c r="A1173" s="123">
        <v>2.0280999999999998</v>
      </c>
      <c r="B1173" s="124">
        <v>36</v>
      </c>
      <c r="C1173" s="110">
        <f t="shared" si="231"/>
        <v>-58.234056041003448</v>
      </c>
      <c r="D1173" s="110">
        <f t="shared" si="232"/>
        <v>82.358698190309525</v>
      </c>
    </row>
    <row r="1174" spans="1:4" s="88" customFormat="1" hidden="1" x14ac:dyDescent="0.45">
      <c r="A1174" s="123">
        <v>2.0261999999999998</v>
      </c>
      <c r="B1174" s="124">
        <v>37</v>
      </c>
      <c r="C1174" s="110">
        <f t="shared" si="231"/>
        <v>-58.168199763443305</v>
      </c>
      <c r="D1174" s="110">
        <f t="shared" si="232"/>
        <v>82.292841912749367</v>
      </c>
    </row>
    <row r="1175" spans="1:4" s="88" customFormat="1" hidden="1" x14ac:dyDescent="0.45">
      <c r="A1175" s="123">
        <v>2.0244</v>
      </c>
      <c r="B1175" s="124">
        <v>38</v>
      </c>
      <c r="C1175" s="110">
        <f t="shared" si="231"/>
        <v>-58.105809605754736</v>
      </c>
      <c r="D1175" s="110">
        <f t="shared" si="232"/>
        <v>82.230451755060813</v>
      </c>
    </row>
    <row r="1176" spans="1:4" s="88" customFormat="1" hidden="1" x14ac:dyDescent="0.45">
      <c r="A1176" s="123">
        <v>2.0226999999999999</v>
      </c>
      <c r="B1176" s="124">
        <v>39</v>
      </c>
      <c r="C1176" s="110">
        <f t="shared" si="231"/>
        <v>-58.046885567937757</v>
      </c>
      <c r="D1176" s="110">
        <f t="shared" si="232"/>
        <v>82.171527717243833</v>
      </c>
    </row>
    <row r="1177" spans="1:4" s="88" customFormat="1" hidden="1" x14ac:dyDescent="0.45">
      <c r="A1177" s="123">
        <v>2.0211000000000001</v>
      </c>
      <c r="B1177" s="124">
        <v>40</v>
      </c>
      <c r="C1177" s="110">
        <f t="shared" si="231"/>
        <v>-57.991427649992367</v>
      </c>
      <c r="D1177" s="110">
        <f t="shared" si="232"/>
        <v>82.11606979929843</v>
      </c>
    </row>
    <row r="1178" spans="1:4" s="88" customFormat="1" hidden="1" x14ac:dyDescent="0.45">
      <c r="A1178" s="123">
        <v>2.0194999999999999</v>
      </c>
      <c r="B1178" s="124">
        <v>41</v>
      </c>
      <c r="C1178" s="110">
        <f t="shared" si="231"/>
        <v>-57.935969732046978</v>
      </c>
      <c r="D1178" s="110">
        <f t="shared" si="232"/>
        <v>82.060611881353054</v>
      </c>
    </row>
    <row r="1179" spans="1:4" s="88" customFormat="1" hidden="1" x14ac:dyDescent="0.45">
      <c r="A1179" s="123">
        <v>2.0181</v>
      </c>
      <c r="B1179" s="124">
        <v>42</v>
      </c>
      <c r="C1179" s="110">
        <f t="shared" si="231"/>
        <v>-57.887444053844753</v>
      </c>
      <c r="D1179" s="110">
        <f t="shared" si="232"/>
        <v>82.01208620315083</v>
      </c>
    </row>
    <row r="1180" spans="1:4" s="88" customFormat="1" hidden="1" x14ac:dyDescent="0.45">
      <c r="A1180" s="123">
        <v>2.0167000000000002</v>
      </c>
      <c r="B1180" s="124">
        <v>43</v>
      </c>
      <c r="C1180" s="110">
        <f t="shared" si="231"/>
        <v>-57.838918375642542</v>
      </c>
      <c r="D1180" s="110">
        <f t="shared" si="232"/>
        <v>81.963560524948605</v>
      </c>
    </row>
    <row r="1181" spans="1:4" s="88" customFormat="1" hidden="1" x14ac:dyDescent="0.45">
      <c r="A1181" s="123">
        <v>2.0154000000000001</v>
      </c>
      <c r="B1181" s="124">
        <v>44</v>
      </c>
      <c r="C1181" s="110">
        <f t="shared" si="231"/>
        <v>-57.793858817311907</v>
      </c>
      <c r="D1181" s="110">
        <f t="shared" si="232"/>
        <v>81.918500966617984</v>
      </c>
    </row>
    <row r="1182" spans="1:4" s="88" customFormat="1" hidden="1" x14ac:dyDescent="0.45">
      <c r="A1182" s="123">
        <v>2.0141</v>
      </c>
      <c r="B1182" s="124">
        <v>45</v>
      </c>
      <c r="C1182" s="110">
        <f t="shared" si="231"/>
        <v>-57.748799258981272</v>
      </c>
      <c r="D1182" s="110">
        <f t="shared" si="232"/>
        <v>81.873441408287334</v>
      </c>
    </row>
    <row r="1183" spans="1:4" s="88" customFormat="1" hidden="1" x14ac:dyDescent="0.45">
      <c r="A1183" s="123">
        <v>2.0129000000000001</v>
      </c>
      <c r="B1183" s="124">
        <v>46</v>
      </c>
      <c r="C1183" s="110">
        <f t="shared" si="231"/>
        <v>-57.70720582052224</v>
      </c>
      <c r="D1183" s="110">
        <f t="shared" si="232"/>
        <v>81.831847969828317</v>
      </c>
    </row>
    <row r="1184" spans="1:4" s="88" customFormat="1" hidden="1" x14ac:dyDescent="0.45">
      <c r="A1184" s="123">
        <v>2.0116999999999998</v>
      </c>
      <c r="B1184" s="124">
        <v>47</v>
      </c>
      <c r="C1184" s="110">
        <f t="shared" si="231"/>
        <v>-57.665612382063181</v>
      </c>
      <c r="D1184" s="110">
        <f t="shared" si="232"/>
        <v>81.790254531369243</v>
      </c>
    </row>
    <row r="1185" spans="1:4" s="88" customFormat="1" hidden="1" x14ac:dyDescent="0.45">
      <c r="A1185" s="123">
        <v>2.0106000000000002</v>
      </c>
      <c r="B1185" s="124">
        <v>48</v>
      </c>
      <c r="C1185" s="110">
        <f t="shared" si="231"/>
        <v>-57.627485063475739</v>
      </c>
      <c r="D1185" s="110">
        <f t="shared" si="232"/>
        <v>81.752127212781801</v>
      </c>
    </row>
    <row r="1186" spans="1:4" s="88" customFormat="1" hidden="1" x14ac:dyDescent="0.45">
      <c r="A1186" s="123">
        <v>2.0095999999999998</v>
      </c>
      <c r="B1186" s="124">
        <v>49</v>
      </c>
      <c r="C1186" s="110">
        <f t="shared" si="231"/>
        <v>-57.592823864759858</v>
      </c>
      <c r="D1186" s="110">
        <f t="shared" si="232"/>
        <v>81.717466014065934</v>
      </c>
    </row>
    <row r="1187" spans="1:4" s="88" customFormat="1" hidden="1" x14ac:dyDescent="0.45">
      <c r="A1187" s="123">
        <v>2.0085999999999999</v>
      </c>
      <c r="B1187" s="124">
        <v>50</v>
      </c>
      <c r="C1187" s="110">
        <f t="shared" si="231"/>
        <v>-57.558162666043991</v>
      </c>
      <c r="D1187" s="110">
        <f t="shared" si="232"/>
        <v>81.682804815350067</v>
      </c>
    </row>
    <row r="1188" spans="1:4" s="88" customFormat="1" hidden="1" x14ac:dyDescent="0.45">
      <c r="A1188" s="123">
        <v>2.0076000000000001</v>
      </c>
      <c r="B1188" s="124">
        <v>51</v>
      </c>
      <c r="C1188" s="110">
        <f t="shared" si="231"/>
        <v>-57.523501467328124</v>
      </c>
      <c r="D1188" s="110">
        <f t="shared" si="232"/>
        <v>81.648143616634201</v>
      </c>
    </row>
    <row r="1189" spans="1:4" s="88" customFormat="1" hidden="1" x14ac:dyDescent="0.45">
      <c r="A1189" s="123">
        <v>2.0066000000000002</v>
      </c>
      <c r="B1189" s="124">
        <v>52</v>
      </c>
      <c r="C1189" s="110">
        <f t="shared" si="231"/>
        <v>-57.488840268612257</v>
      </c>
      <c r="D1189" s="110">
        <f t="shared" si="232"/>
        <v>81.613482417918334</v>
      </c>
    </row>
    <row r="1190" spans="1:4" s="88" customFormat="1" hidden="1" x14ac:dyDescent="0.45">
      <c r="A1190" s="123">
        <v>2.0057</v>
      </c>
      <c r="B1190" s="124">
        <v>53</v>
      </c>
      <c r="C1190" s="110">
        <f t="shared" si="231"/>
        <v>-57.457645189767966</v>
      </c>
      <c r="D1190" s="110">
        <f t="shared" si="232"/>
        <v>81.582287339074043</v>
      </c>
    </row>
    <row r="1191" spans="1:4" s="88" customFormat="1" hidden="1" x14ac:dyDescent="0.45">
      <c r="A1191" s="123">
        <v>2.0049000000000001</v>
      </c>
      <c r="B1191" s="124">
        <v>54</v>
      </c>
      <c r="C1191" s="110">
        <f t="shared" si="231"/>
        <v>-57.429916230795278</v>
      </c>
      <c r="D1191" s="110">
        <f t="shared" si="232"/>
        <v>81.554558380101355</v>
      </c>
    </row>
    <row r="1192" spans="1:4" s="88" customFormat="1" hidden="1" x14ac:dyDescent="0.45">
      <c r="A1192" s="123">
        <v>2.004</v>
      </c>
      <c r="B1192" s="124">
        <v>55</v>
      </c>
      <c r="C1192" s="110">
        <f t="shared" si="231"/>
        <v>-57.398721151950987</v>
      </c>
      <c r="D1192" s="110">
        <f t="shared" si="232"/>
        <v>81.523363301257064</v>
      </c>
    </row>
    <row r="1193" spans="1:4" s="88" customFormat="1" hidden="1" x14ac:dyDescent="0.45">
      <c r="A1193" s="123">
        <v>2.0032000000000001</v>
      </c>
      <c r="B1193" s="124">
        <v>56</v>
      </c>
      <c r="C1193" s="110">
        <f t="shared" si="231"/>
        <v>-57.370992192978299</v>
      </c>
      <c r="D1193" s="110">
        <f t="shared" si="232"/>
        <v>81.495634342284376</v>
      </c>
    </row>
    <row r="1194" spans="1:4" s="88" customFormat="1" hidden="1" x14ac:dyDescent="0.45">
      <c r="A1194" s="123">
        <v>2.0024999999999999</v>
      </c>
      <c r="B1194" s="124">
        <v>57</v>
      </c>
      <c r="C1194" s="110">
        <f t="shared" si="231"/>
        <v>-57.346729353877173</v>
      </c>
      <c r="D1194" s="110">
        <f t="shared" si="232"/>
        <v>81.471371503183235</v>
      </c>
    </row>
    <row r="1195" spans="1:4" s="88" customFormat="1" hidden="1" x14ac:dyDescent="0.45">
      <c r="A1195" s="123">
        <v>2.0017</v>
      </c>
      <c r="B1195" s="124">
        <v>58</v>
      </c>
      <c r="C1195" s="110">
        <f t="shared" si="231"/>
        <v>-57.319000394904485</v>
      </c>
      <c r="D1195" s="110">
        <f t="shared" si="232"/>
        <v>81.443642544210547</v>
      </c>
    </row>
    <row r="1196" spans="1:4" s="88" customFormat="1" hidden="1" x14ac:dyDescent="0.45">
      <c r="A1196" s="123">
        <v>2.0009999999999999</v>
      </c>
      <c r="B1196" s="124">
        <v>59</v>
      </c>
      <c r="C1196" s="110">
        <f t="shared" si="231"/>
        <v>-57.294737555803373</v>
      </c>
      <c r="D1196" s="110">
        <f t="shared" si="232"/>
        <v>81.419379705109435</v>
      </c>
    </row>
    <row r="1197" spans="1:4" s="88" customFormat="1" hidden="1" x14ac:dyDescent="0.45">
      <c r="A1197" s="123">
        <v>2.0003000000000002</v>
      </c>
      <c r="B1197" s="124">
        <v>60</v>
      </c>
      <c r="C1197" s="110">
        <f t="shared" si="231"/>
        <v>-57.270474716702275</v>
      </c>
      <c r="D1197" s="110">
        <f t="shared" si="232"/>
        <v>81.395116866008351</v>
      </c>
    </row>
    <row r="1198" spans="1:4" s="88" customFormat="1" hidden="1" x14ac:dyDescent="0.45">
      <c r="A1198" s="123">
        <v>1.9996</v>
      </c>
      <c r="B1198" s="124">
        <v>61</v>
      </c>
      <c r="C1198" s="110">
        <f t="shared" si="231"/>
        <v>-57.246211877601162</v>
      </c>
      <c r="D1198" s="110">
        <f t="shared" si="232"/>
        <v>81.370854026907239</v>
      </c>
    </row>
    <row r="1199" spans="1:4" s="88" customFormat="1" hidden="1" x14ac:dyDescent="0.45">
      <c r="A1199" s="123">
        <v>1.9990000000000001</v>
      </c>
      <c r="B1199" s="124">
        <v>62</v>
      </c>
      <c r="C1199" s="110">
        <f t="shared" si="231"/>
        <v>-57.225415158371639</v>
      </c>
      <c r="D1199" s="110">
        <f t="shared" si="232"/>
        <v>81.350057307677702</v>
      </c>
    </row>
    <row r="1200" spans="1:4" s="88" customFormat="1" hidden="1" x14ac:dyDescent="0.45">
      <c r="A1200" s="123">
        <v>1.9983</v>
      </c>
      <c r="B1200" s="124">
        <v>63</v>
      </c>
      <c r="C1200" s="110">
        <f t="shared" si="231"/>
        <v>-57.201152319270527</v>
      </c>
      <c r="D1200" s="110">
        <f t="shared" si="232"/>
        <v>81.325794468576589</v>
      </c>
    </row>
    <row r="1201" spans="1:4" s="88" customFormat="1" hidden="1" x14ac:dyDescent="0.45">
      <c r="A1201" s="123">
        <v>1.9977</v>
      </c>
      <c r="B1201" s="124">
        <v>64</v>
      </c>
      <c r="C1201" s="110">
        <f t="shared" si="231"/>
        <v>-57.180355600041004</v>
      </c>
      <c r="D1201" s="110">
        <f t="shared" si="232"/>
        <v>81.304997749347081</v>
      </c>
    </row>
    <row r="1202" spans="1:4" s="88" customFormat="1" hidden="1" x14ac:dyDescent="0.45">
      <c r="A1202" s="123">
        <v>1.9971000000000001</v>
      </c>
      <c r="B1202" s="124">
        <v>65</v>
      </c>
      <c r="C1202" s="110">
        <f t="shared" si="231"/>
        <v>-57.159558880811481</v>
      </c>
      <c r="D1202" s="110">
        <f t="shared" si="232"/>
        <v>81.284201030117543</v>
      </c>
    </row>
    <row r="1203" spans="1:4" s="88" customFormat="1" hidden="1" x14ac:dyDescent="0.45">
      <c r="A1203" s="123">
        <v>1.9965999999999999</v>
      </c>
      <c r="B1203" s="124">
        <v>66</v>
      </c>
      <c r="C1203" s="110">
        <f t="shared" si="231"/>
        <v>-57.142228281453548</v>
      </c>
      <c r="D1203" s="110">
        <f t="shared" si="232"/>
        <v>81.26687043075961</v>
      </c>
    </row>
    <row r="1204" spans="1:4" s="88" customFormat="1" hidden="1" x14ac:dyDescent="0.45">
      <c r="A1204" s="123">
        <v>1.996</v>
      </c>
      <c r="B1204" s="124">
        <v>67</v>
      </c>
      <c r="C1204" s="110">
        <f t="shared" ref="C1204:C1241" si="233">($B$1011)-($B$1013*$A1204)</f>
        <v>-57.121431562224025</v>
      </c>
      <c r="D1204" s="110">
        <f t="shared" ref="D1204:D1241" si="234">($B$1011)+($B$1013*$A1204)</f>
        <v>81.246073711530101</v>
      </c>
    </row>
    <row r="1205" spans="1:4" s="88" customFormat="1" hidden="1" x14ac:dyDescent="0.45">
      <c r="A1205" s="123">
        <v>1.9955000000000001</v>
      </c>
      <c r="B1205" s="124">
        <v>68</v>
      </c>
      <c r="C1205" s="110">
        <f t="shared" si="233"/>
        <v>-57.104100962866092</v>
      </c>
      <c r="D1205" s="110">
        <f t="shared" si="234"/>
        <v>81.228743112172168</v>
      </c>
    </row>
    <row r="1206" spans="1:4" s="88" customFormat="1" hidden="1" x14ac:dyDescent="0.45">
      <c r="A1206" s="123">
        <v>1.9948999999999999</v>
      </c>
      <c r="B1206" s="124">
        <v>69</v>
      </c>
      <c r="C1206" s="110">
        <f t="shared" si="233"/>
        <v>-57.083304243636569</v>
      </c>
      <c r="D1206" s="110">
        <f t="shared" si="234"/>
        <v>81.207946392942631</v>
      </c>
    </row>
    <row r="1207" spans="1:4" s="88" customFormat="1" hidden="1" x14ac:dyDescent="0.45">
      <c r="A1207" s="123">
        <v>1.9944</v>
      </c>
      <c r="B1207" s="124">
        <v>70</v>
      </c>
      <c r="C1207" s="110">
        <f t="shared" si="233"/>
        <v>-57.065973644278635</v>
      </c>
      <c r="D1207" s="110">
        <f t="shared" si="234"/>
        <v>81.190615793584698</v>
      </c>
    </row>
    <row r="1208" spans="1:4" s="88" customFormat="1" hidden="1" x14ac:dyDescent="0.45">
      <c r="A1208" s="123">
        <v>1.9939</v>
      </c>
      <c r="B1208" s="124">
        <v>71</v>
      </c>
      <c r="C1208" s="110">
        <f t="shared" si="233"/>
        <v>-57.048643044920702</v>
      </c>
      <c r="D1208" s="110">
        <f t="shared" si="234"/>
        <v>81.173285194226764</v>
      </c>
    </row>
    <row r="1209" spans="1:4" s="88" customFormat="1" hidden="1" x14ac:dyDescent="0.45">
      <c r="A1209" s="123">
        <v>1.9935</v>
      </c>
      <c r="B1209" s="124">
        <v>72</v>
      </c>
      <c r="C1209" s="110">
        <f t="shared" si="233"/>
        <v>-57.034778565434344</v>
      </c>
      <c r="D1209" s="110">
        <f t="shared" si="234"/>
        <v>81.159420714740406</v>
      </c>
    </row>
    <row r="1210" spans="1:4" s="88" customFormat="1" hidden="1" x14ac:dyDescent="0.45">
      <c r="A1210" s="123">
        <v>1.9930000000000001</v>
      </c>
      <c r="B1210" s="124">
        <v>73</v>
      </c>
      <c r="C1210" s="110">
        <f t="shared" si="233"/>
        <v>-57.017447966076411</v>
      </c>
      <c r="D1210" s="110">
        <f t="shared" si="234"/>
        <v>81.142090115382473</v>
      </c>
    </row>
    <row r="1211" spans="1:4" s="88" customFormat="1" hidden="1" x14ac:dyDescent="0.45">
      <c r="A1211" s="123">
        <v>1.9924999999999999</v>
      </c>
      <c r="B1211" s="124">
        <v>74</v>
      </c>
      <c r="C1211" s="110">
        <f t="shared" si="233"/>
        <v>-57.000117366718477</v>
      </c>
      <c r="D1211" s="110">
        <f t="shared" si="234"/>
        <v>81.12475951602454</v>
      </c>
    </row>
    <row r="1212" spans="1:4" s="88" customFormat="1" hidden="1" x14ac:dyDescent="0.45">
      <c r="A1212" s="123">
        <v>1.9921</v>
      </c>
      <c r="B1212" s="124">
        <v>75</v>
      </c>
      <c r="C1212" s="110">
        <f t="shared" si="233"/>
        <v>-56.986252887232133</v>
      </c>
      <c r="D1212" s="110">
        <f t="shared" si="234"/>
        <v>81.11089503653821</v>
      </c>
    </row>
    <row r="1213" spans="1:4" s="88" customFormat="1" hidden="1" x14ac:dyDescent="0.45">
      <c r="A1213" s="123">
        <v>1.9917</v>
      </c>
      <c r="B1213" s="124">
        <v>76</v>
      </c>
      <c r="C1213" s="110">
        <f t="shared" si="233"/>
        <v>-56.97238840774579</v>
      </c>
      <c r="D1213" s="110">
        <f t="shared" si="234"/>
        <v>81.097030557051852</v>
      </c>
    </row>
    <row r="1214" spans="1:4" s="88" customFormat="1" hidden="1" x14ac:dyDescent="0.45">
      <c r="A1214" s="123">
        <v>1.9913000000000001</v>
      </c>
      <c r="B1214" s="124">
        <v>77</v>
      </c>
      <c r="C1214" s="110">
        <f t="shared" si="233"/>
        <v>-56.958523928259432</v>
      </c>
      <c r="D1214" s="110">
        <f t="shared" si="234"/>
        <v>81.083166077565494</v>
      </c>
    </row>
    <row r="1215" spans="1:4" s="88" customFormat="1" hidden="1" x14ac:dyDescent="0.45">
      <c r="A1215" s="123">
        <v>1.9907999999999999</v>
      </c>
      <c r="B1215" s="124">
        <v>78</v>
      </c>
      <c r="C1215" s="110">
        <f t="shared" si="233"/>
        <v>-56.941193328901498</v>
      </c>
      <c r="D1215" s="110">
        <f t="shared" si="234"/>
        <v>81.065835478207561</v>
      </c>
    </row>
    <row r="1216" spans="1:4" s="88" customFormat="1" hidden="1" x14ac:dyDescent="0.45">
      <c r="A1216" s="123">
        <v>1.9904999999999999</v>
      </c>
      <c r="B1216" s="124">
        <v>79</v>
      </c>
      <c r="C1216" s="110">
        <f t="shared" si="233"/>
        <v>-56.93079496928673</v>
      </c>
      <c r="D1216" s="110">
        <f t="shared" si="234"/>
        <v>81.055437118592806</v>
      </c>
    </row>
    <row r="1217" spans="1:4" s="88" customFormat="1" hidden="1" x14ac:dyDescent="0.45">
      <c r="A1217" s="123">
        <v>1.9901</v>
      </c>
      <c r="B1217" s="124">
        <v>80</v>
      </c>
      <c r="C1217" s="110">
        <f t="shared" si="233"/>
        <v>-56.916930489800386</v>
      </c>
      <c r="D1217" s="110">
        <f t="shared" si="234"/>
        <v>81.041572639106448</v>
      </c>
    </row>
    <row r="1218" spans="1:4" s="88" customFormat="1" hidden="1" x14ac:dyDescent="0.45">
      <c r="A1218" s="123">
        <v>1.9897</v>
      </c>
      <c r="B1218" s="124">
        <v>81</v>
      </c>
      <c r="C1218" s="110">
        <f t="shared" si="233"/>
        <v>-56.903066010314042</v>
      </c>
      <c r="D1218" s="110">
        <f t="shared" si="234"/>
        <v>81.027708159620119</v>
      </c>
    </row>
    <row r="1219" spans="1:4" s="88" customFormat="1" hidden="1" x14ac:dyDescent="0.45">
      <c r="A1219" s="123">
        <v>1.9893000000000001</v>
      </c>
      <c r="B1219" s="124">
        <v>82</v>
      </c>
      <c r="C1219" s="110">
        <f t="shared" si="233"/>
        <v>-56.889201530827698</v>
      </c>
      <c r="D1219" s="110">
        <f t="shared" si="234"/>
        <v>81.01384368013376</v>
      </c>
    </row>
    <row r="1220" spans="1:4" s="88" customFormat="1" hidden="1" x14ac:dyDescent="0.45">
      <c r="A1220" s="123">
        <v>1.9890000000000001</v>
      </c>
      <c r="B1220" s="124">
        <v>83</v>
      </c>
      <c r="C1220" s="110">
        <f t="shared" si="233"/>
        <v>-56.87880317121293</v>
      </c>
      <c r="D1220" s="110">
        <f t="shared" si="234"/>
        <v>81.003445320519006</v>
      </c>
    </row>
    <row r="1221" spans="1:4" s="88" customFormat="1" hidden="1" x14ac:dyDescent="0.45">
      <c r="A1221" s="123">
        <v>1.9885999999999999</v>
      </c>
      <c r="B1221" s="124">
        <v>84</v>
      </c>
      <c r="C1221" s="110">
        <f t="shared" si="233"/>
        <v>-56.864938691726586</v>
      </c>
      <c r="D1221" s="110">
        <f t="shared" si="234"/>
        <v>80.989580841032648</v>
      </c>
    </row>
    <row r="1222" spans="1:4" s="88" customFormat="1" hidden="1" x14ac:dyDescent="0.45">
      <c r="A1222" s="123">
        <v>1.9883</v>
      </c>
      <c r="B1222" s="124">
        <v>85</v>
      </c>
      <c r="C1222" s="110">
        <f t="shared" si="233"/>
        <v>-56.854540332111817</v>
      </c>
      <c r="D1222" s="110">
        <f t="shared" si="234"/>
        <v>80.979182481417894</v>
      </c>
    </row>
    <row r="1223" spans="1:4" s="88" customFormat="1" hidden="1" x14ac:dyDescent="0.45">
      <c r="A1223" s="123">
        <v>1.9879</v>
      </c>
      <c r="B1223" s="124">
        <v>86</v>
      </c>
      <c r="C1223" s="110">
        <f t="shared" si="233"/>
        <v>-56.840675852625473</v>
      </c>
      <c r="D1223" s="110">
        <f t="shared" si="234"/>
        <v>80.965318001931536</v>
      </c>
    </row>
    <row r="1224" spans="1:4" s="88" customFormat="1" hidden="1" x14ac:dyDescent="0.45">
      <c r="A1224" s="123">
        <v>1.9876</v>
      </c>
      <c r="B1224" s="124">
        <v>87</v>
      </c>
      <c r="C1224" s="110">
        <f t="shared" si="233"/>
        <v>-56.830277493010719</v>
      </c>
      <c r="D1224" s="110">
        <f t="shared" si="234"/>
        <v>80.954919642316781</v>
      </c>
    </row>
    <row r="1225" spans="1:4" s="88" customFormat="1" hidden="1" x14ac:dyDescent="0.45">
      <c r="A1225" s="123">
        <v>1.9873000000000001</v>
      </c>
      <c r="B1225" s="124">
        <v>88</v>
      </c>
      <c r="C1225" s="110">
        <f t="shared" si="233"/>
        <v>-56.819879133395951</v>
      </c>
      <c r="D1225" s="110">
        <f t="shared" si="234"/>
        <v>80.944521282702027</v>
      </c>
    </row>
    <row r="1226" spans="1:4" s="88" customFormat="1" hidden="1" x14ac:dyDescent="0.45">
      <c r="A1226" s="123">
        <v>1.9870000000000001</v>
      </c>
      <c r="B1226" s="124">
        <v>89</v>
      </c>
      <c r="C1226" s="110">
        <f t="shared" si="233"/>
        <v>-56.809480773781196</v>
      </c>
      <c r="D1226" s="110">
        <f t="shared" si="234"/>
        <v>80.934122923087273</v>
      </c>
    </row>
    <row r="1227" spans="1:4" s="88" customFormat="1" hidden="1" x14ac:dyDescent="0.45">
      <c r="A1227" s="123">
        <v>1.9866999999999999</v>
      </c>
      <c r="B1227" s="124">
        <v>90</v>
      </c>
      <c r="C1227" s="110">
        <f t="shared" si="233"/>
        <v>-56.799082414166428</v>
      </c>
      <c r="D1227" s="110">
        <f t="shared" si="234"/>
        <v>80.92372456347249</v>
      </c>
    </row>
    <row r="1228" spans="1:4" s="88" customFormat="1" hidden="1" x14ac:dyDescent="0.45">
      <c r="A1228" s="123">
        <v>1.9863999999999999</v>
      </c>
      <c r="B1228" s="124">
        <v>91</v>
      </c>
      <c r="C1228" s="110">
        <f t="shared" si="233"/>
        <v>-56.788684054551673</v>
      </c>
      <c r="D1228" s="110">
        <f t="shared" si="234"/>
        <v>80.913326203857736</v>
      </c>
    </row>
    <row r="1229" spans="1:4" s="88" customFormat="1" hidden="1" x14ac:dyDescent="0.45">
      <c r="A1229" s="123">
        <v>1.9861</v>
      </c>
      <c r="B1229" s="124">
        <v>92</v>
      </c>
      <c r="C1229" s="110">
        <f t="shared" si="233"/>
        <v>-56.778285694936905</v>
      </c>
      <c r="D1229" s="110">
        <f t="shared" si="234"/>
        <v>80.902927844242981</v>
      </c>
    </row>
    <row r="1230" spans="1:4" s="88" customFormat="1" hidden="1" x14ac:dyDescent="0.45">
      <c r="A1230" s="123">
        <v>1.9858</v>
      </c>
      <c r="B1230" s="124">
        <v>93</v>
      </c>
      <c r="C1230" s="110">
        <f t="shared" si="233"/>
        <v>-56.76788733532215</v>
      </c>
      <c r="D1230" s="110">
        <f t="shared" si="234"/>
        <v>80.892529484628227</v>
      </c>
    </row>
    <row r="1231" spans="1:4" s="88" customFormat="1" hidden="1" x14ac:dyDescent="0.45">
      <c r="A1231" s="123">
        <v>1.9855</v>
      </c>
      <c r="B1231" s="124">
        <v>94</v>
      </c>
      <c r="C1231" s="110">
        <f t="shared" si="233"/>
        <v>-56.757488975707382</v>
      </c>
      <c r="D1231" s="110">
        <f t="shared" si="234"/>
        <v>80.882131125013444</v>
      </c>
    </row>
    <row r="1232" spans="1:4" s="88" customFormat="1" hidden="1" x14ac:dyDescent="0.45">
      <c r="A1232" s="123">
        <v>1.9853000000000001</v>
      </c>
      <c r="B1232" s="124">
        <v>95</v>
      </c>
      <c r="C1232" s="110">
        <f t="shared" si="233"/>
        <v>-56.750556735964217</v>
      </c>
      <c r="D1232" s="110">
        <f t="shared" si="234"/>
        <v>80.875198885270294</v>
      </c>
    </row>
    <row r="1233" spans="1:4" s="88" customFormat="1" hidden="1" x14ac:dyDescent="0.45">
      <c r="A1233" s="123">
        <v>1.9850000000000001</v>
      </c>
      <c r="B1233" s="124">
        <v>96</v>
      </c>
      <c r="C1233" s="110">
        <f t="shared" si="233"/>
        <v>-56.740158376349449</v>
      </c>
      <c r="D1233" s="110">
        <f t="shared" si="234"/>
        <v>80.864800525655511</v>
      </c>
    </row>
    <row r="1234" spans="1:4" s="88" customFormat="1" hidden="1" x14ac:dyDescent="0.45">
      <c r="A1234" s="123">
        <v>1.9846999999999999</v>
      </c>
      <c r="B1234" s="124">
        <v>97</v>
      </c>
      <c r="C1234" s="110">
        <f t="shared" si="233"/>
        <v>-56.729760016734694</v>
      </c>
      <c r="D1234" s="110">
        <f t="shared" si="234"/>
        <v>80.854402166040757</v>
      </c>
    </row>
    <row r="1235" spans="1:4" s="88" customFormat="1" hidden="1" x14ac:dyDescent="0.45">
      <c r="A1235" s="123">
        <v>1.9844999999999999</v>
      </c>
      <c r="B1235" s="124">
        <v>98</v>
      </c>
      <c r="C1235" s="110">
        <f t="shared" si="233"/>
        <v>-56.722827776991515</v>
      </c>
      <c r="D1235" s="110">
        <f t="shared" si="234"/>
        <v>80.847469926297578</v>
      </c>
    </row>
    <row r="1236" spans="1:4" s="88" customFormat="1" hidden="1" x14ac:dyDescent="0.45">
      <c r="A1236" s="123">
        <v>1.9842</v>
      </c>
      <c r="B1236" s="124">
        <v>99</v>
      </c>
      <c r="C1236" s="110">
        <f t="shared" si="233"/>
        <v>-56.712429417376761</v>
      </c>
      <c r="D1236" s="110">
        <f t="shared" si="234"/>
        <v>80.837071566682823</v>
      </c>
    </row>
    <row r="1237" spans="1:4" s="88" customFormat="1" hidden="1" x14ac:dyDescent="0.45">
      <c r="A1237" s="123">
        <v>1.984</v>
      </c>
      <c r="B1237" s="124">
        <v>100</v>
      </c>
      <c r="C1237" s="110">
        <f t="shared" si="233"/>
        <v>-56.705497177633582</v>
      </c>
      <c r="D1237" s="110">
        <f t="shared" si="234"/>
        <v>80.830139326939644</v>
      </c>
    </row>
    <row r="1238" spans="1:4" s="88" customFormat="1" hidden="1" x14ac:dyDescent="0.45">
      <c r="A1238" s="123">
        <v>1.9818</v>
      </c>
      <c r="B1238" s="124">
        <v>110</v>
      </c>
      <c r="C1238" s="110">
        <f t="shared" si="233"/>
        <v>-56.629242540458669</v>
      </c>
      <c r="D1238" s="110">
        <f t="shared" si="234"/>
        <v>80.753884689764732</v>
      </c>
    </row>
    <row r="1239" spans="1:4" s="88" customFormat="1" hidden="1" x14ac:dyDescent="0.45">
      <c r="A1239" s="123">
        <v>1.9799</v>
      </c>
      <c r="B1239" s="124">
        <v>120</v>
      </c>
      <c r="C1239" s="110">
        <f t="shared" si="233"/>
        <v>-56.563386262898511</v>
      </c>
      <c r="D1239" s="110">
        <f t="shared" si="234"/>
        <v>80.688028412204574</v>
      </c>
    </row>
    <row r="1240" spans="1:4" s="88" customFormat="1" hidden="1" x14ac:dyDescent="0.45">
      <c r="A1240" s="123">
        <v>1.962</v>
      </c>
      <c r="B1240" s="124">
        <v>1000</v>
      </c>
      <c r="C1240" s="110">
        <f t="shared" si="233"/>
        <v>-55.942950805884429</v>
      </c>
      <c r="D1240" s="110">
        <f t="shared" si="234"/>
        <v>80.067592955190491</v>
      </c>
    </row>
    <row r="1241" spans="1:4" s="88" customFormat="1" hidden="1" x14ac:dyDescent="0.45">
      <c r="A1241" s="123">
        <v>1.96</v>
      </c>
      <c r="B1241" s="124">
        <v>1001</v>
      </c>
      <c r="C1241" s="110">
        <f t="shared" si="233"/>
        <v>-55.873628408452696</v>
      </c>
      <c r="D1241" s="110">
        <f t="shared" si="234"/>
        <v>79.998270557758758</v>
      </c>
    </row>
    <row r="1242" spans="1:4" s="88" customFormat="1" hidden="1" x14ac:dyDescent="0.45"/>
    <row r="1243" spans="1:4" s="129" customFormat="1" hidden="1" x14ac:dyDescent="0.45">
      <c r="A1243" s="127" t="str">
        <f>$D$1004</f>
        <v>df = n-k-1 =</v>
      </c>
      <c r="B1243" s="127">
        <f>$E$1004</f>
        <v>7</v>
      </c>
      <c r="C1243" s="128">
        <f>VLOOKUP(B1243,B1138:C1241,2)</f>
        <v>-69.897549408893809</v>
      </c>
      <c r="D1243" s="128">
        <f>VLOOKUP(B1243,B1138:D1241,3)</f>
        <v>94.022191558199864</v>
      </c>
    </row>
  </sheetData>
  <sheetProtection password="F9E0" sheet="1" objects="1" scenarios="1"/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L102"/>
  <sheetViews>
    <sheetView showGridLines="0" workbookViewId="0"/>
  </sheetViews>
  <sheetFormatPr defaultRowHeight="23.25" x14ac:dyDescent="0.5"/>
  <cols>
    <col min="1" max="1" width="6.6640625" style="44" customWidth="1"/>
    <col min="2" max="2" width="13.83203125" style="44" customWidth="1"/>
    <col min="3" max="3" width="10.83203125" style="44" customWidth="1"/>
    <col min="4" max="4" width="11.83203125" style="44" customWidth="1"/>
    <col min="5" max="5" width="4.5" style="44" customWidth="1"/>
    <col min="6" max="6" width="12.1640625" style="44" customWidth="1"/>
    <col min="7" max="7" width="11.33203125" style="44" customWidth="1"/>
    <col min="8" max="8" width="9.6640625" style="44" customWidth="1"/>
    <col min="9" max="9" width="9.5" style="44" customWidth="1"/>
    <col min="10" max="10" width="8.1640625" style="44" customWidth="1"/>
    <col min="11" max="11" width="11" style="44" customWidth="1"/>
    <col min="12" max="12" width="13.1640625" style="44" customWidth="1"/>
    <col min="13" max="14" width="9.33203125" style="44"/>
    <col min="15" max="15" width="20.5" style="44" customWidth="1"/>
    <col min="16" max="16" width="20.83203125" style="44" customWidth="1"/>
    <col min="17" max="16384" width="9.33203125" style="44"/>
  </cols>
  <sheetData>
    <row r="1" spans="1:10" x14ac:dyDescent="0.5">
      <c r="A1" s="44" t="s">
        <v>41</v>
      </c>
    </row>
    <row r="2" spans="1:10" ht="12.75" customHeight="1" x14ac:dyDescent="0.5"/>
    <row r="3" spans="1:10" x14ac:dyDescent="0.5">
      <c r="A3" s="44" t="s">
        <v>104</v>
      </c>
    </row>
    <row r="4" spans="1:10" ht="12.75" customHeight="1" x14ac:dyDescent="0.5"/>
    <row r="5" spans="1:10" x14ac:dyDescent="0.5">
      <c r="B5" s="44" t="s">
        <v>42</v>
      </c>
    </row>
    <row r="6" spans="1:10" ht="24.75" x14ac:dyDescent="0.55000000000000004">
      <c r="H6" s="44" t="s">
        <v>43</v>
      </c>
      <c r="I6" s="242">
        <f>กรอกข้อมูล!$B$1016</f>
        <v>2018.2222222222222</v>
      </c>
      <c r="J6" s="242"/>
    </row>
    <row r="7" spans="1:10" ht="24.75" x14ac:dyDescent="0.55000000000000004">
      <c r="H7" s="44" t="s">
        <v>44</v>
      </c>
      <c r="I7" s="242">
        <f>กรอกข้อมูล!$B$1015</f>
        <v>1568.4444444444443</v>
      </c>
      <c r="J7" s="242"/>
    </row>
    <row r="8" spans="1:10" ht="24.75" x14ac:dyDescent="0.55000000000000004">
      <c r="H8" s="44" t="s">
        <v>45</v>
      </c>
      <c r="I8" s="242">
        <f>กรอกข้อมูล!$B$1017</f>
        <v>3872.8888888888882</v>
      </c>
      <c r="J8" s="242"/>
    </row>
    <row r="9" spans="1:10" x14ac:dyDescent="0.5">
      <c r="I9" s="242">
        <f>กรอกข้อมูล!C1006</f>
        <v>78.555555555555557</v>
      </c>
      <c r="J9" s="242"/>
    </row>
    <row r="10" spans="1:10" x14ac:dyDescent="0.5">
      <c r="I10" s="242">
        <f>กรอกข้อมูล!B1006</f>
        <v>73.111111111111114</v>
      </c>
      <c r="J10" s="242"/>
    </row>
    <row r="11" spans="1:10" x14ac:dyDescent="0.5">
      <c r="H11" s="44" t="s">
        <v>46</v>
      </c>
      <c r="I11" s="242">
        <f>กรอกข้อมูล!$B$1010</f>
        <v>0.77714159876679312</v>
      </c>
      <c r="J11" s="242"/>
    </row>
    <row r="12" spans="1:10" x14ac:dyDescent="0.5">
      <c r="H12" s="44" t="s">
        <v>47</v>
      </c>
      <c r="I12" s="242">
        <f>กรอกข้อมูล!$B$1011</f>
        <v>12.062321074653035</v>
      </c>
      <c r="J12" s="242"/>
    </row>
    <row r="13" spans="1:10" x14ac:dyDescent="0.5">
      <c r="B13" s="45"/>
      <c r="C13" s="45"/>
      <c r="D13" s="45"/>
      <c r="E13" s="45"/>
      <c r="F13" s="45"/>
      <c r="G13" s="45"/>
      <c r="H13" s="45"/>
      <c r="I13" s="45"/>
    </row>
    <row r="14" spans="1:10" ht="24" thickBot="1" x14ac:dyDescent="0.55000000000000004">
      <c r="B14" s="46" t="s">
        <v>137</v>
      </c>
      <c r="C14" s="46"/>
      <c r="D14" s="47"/>
      <c r="E14" s="46"/>
      <c r="F14" s="46"/>
      <c r="G14" s="46"/>
      <c r="H14" s="46"/>
      <c r="I14" s="46"/>
    </row>
    <row r="15" spans="1:10" ht="24.75" x14ac:dyDescent="0.55000000000000004">
      <c r="B15" s="48"/>
      <c r="C15" s="49"/>
      <c r="D15" s="136">
        <f>กรอกข้อมูล!Q1011</f>
        <v>12.062321074653035</v>
      </c>
      <c r="E15" s="51" t="str">
        <f>กรอกข้อมูล!R1011</f>
        <v xml:space="preserve"> +</v>
      </c>
      <c r="F15" s="136">
        <f>กรอกข้อมูล!S1011</f>
        <v>0.77714159876679312</v>
      </c>
      <c r="G15" s="50" t="s">
        <v>165</v>
      </c>
      <c r="H15" s="50"/>
      <c r="I15" s="52"/>
    </row>
    <row r="16" spans="1:10" x14ac:dyDescent="0.5">
      <c r="B16" s="53" t="s">
        <v>138</v>
      </c>
      <c r="C16" s="54"/>
      <c r="D16" s="137">
        <f>กรอกข้อมูล!$U$1029</f>
        <v>0.34800646029388699</v>
      </c>
      <c r="E16" s="56" t="str">
        <f>กรอกข้อมูล!$J$1024</f>
        <v/>
      </c>
      <c r="F16" s="137">
        <f>กรอกข้อมูล!$U$1030</f>
        <v>1.7930169630458137</v>
      </c>
      <c r="G16" s="137" t="str">
        <f>กรอกข้อมูล!$J$1030</f>
        <v/>
      </c>
      <c r="H16" s="57"/>
      <c r="I16" s="58"/>
    </row>
    <row r="17" spans="1:9" ht="24" x14ac:dyDescent="0.5">
      <c r="B17" s="53" t="s">
        <v>139</v>
      </c>
      <c r="C17" s="54"/>
      <c r="D17" s="137">
        <f>กรอกข้อมูล!$V$1029</f>
        <v>0.738065787209782</v>
      </c>
      <c r="E17" s="56"/>
      <c r="F17" s="137">
        <f>กรอกข้อมูล!$V$1030</f>
        <v>0.11606436852899397</v>
      </c>
      <c r="G17" s="205"/>
      <c r="H17" s="59" t="s">
        <v>163</v>
      </c>
      <c r="I17" s="138">
        <f>กรอกข้อมูล!$R$1044</f>
        <v>0.31472718637227604</v>
      </c>
    </row>
    <row r="18" spans="1:9" ht="24.75" thickBot="1" x14ac:dyDescent="0.55000000000000004">
      <c r="B18" s="53" t="s">
        <v>140</v>
      </c>
      <c r="C18" s="137">
        <f>กรอกข้อมูล!$U$1032</f>
        <v>2.3645999999999998</v>
      </c>
      <c r="D18" s="55"/>
      <c r="E18" s="56"/>
      <c r="F18" s="55"/>
      <c r="G18" s="57"/>
      <c r="H18" s="59" t="s">
        <v>164</v>
      </c>
      <c r="I18" s="138">
        <f>กรอกข้อมูล!$S$1044</f>
        <v>0.21683107013974312</v>
      </c>
    </row>
    <row r="19" spans="1:9" ht="25.5" thickBot="1" x14ac:dyDescent="0.6">
      <c r="B19" s="60" t="s">
        <v>48</v>
      </c>
      <c r="C19" s="133">
        <v>20</v>
      </c>
      <c r="D19" s="61" t="s">
        <v>112</v>
      </c>
      <c r="E19" s="62"/>
      <c r="F19" s="62"/>
      <c r="G19" s="57"/>
      <c r="H19" s="57"/>
      <c r="I19" s="58"/>
    </row>
    <row r="20" spans="1:9" ht="24" thickBot="1" x14ac:dyDescent="0.55000000000000004">
      <c r="B20" s="63" t="s">
        <v>49</v>
      </c>
      <c r="C20" s="64"/>
      <c r="D20" s="240">
        <f>กรอกข้อมูล!$Q$1015</f>
        <v>27.605153049988896</v>
      </c>
      <c r="E20" s="240"/>
      <c r="F20" s="240"/>
      <c r="G20" s="64"/>
      <c r="H20" s="64"/>
      <c r="I20" s="65"/>
    </row>
    <row r="21" spans="1:9" x14ac:dyDescent="0.5">
      <c r="B21" s="66"/>
      <c r="C21" s="46"/>
      <c r="D21" s="47"/>
      <c r="E21" s="46"/>
      <c r="F21" s="46"/>
      <c r="G21" s="46"/>
    </row>
    <row r="22" spans="1:9" x14ac:dyDescent="0.5">
      <c r="A22" s="243" t="str">
        <f>กรอกข้อมูล!P1042</f>
        <v>Model Summary</v>
      </c>
      <c r="B22" s="243"/>
      <c r="C22" s="243"/>
      <c r="D22" s="243"/>
      <c r="E22" s="243"/>
      <c r="F22" s="243"/>
      <c r="G22" s="243"/>
    </row>
    <row r="23" spans="1:9" x14ac:dyDescent="0.5">
      <c r="A23" s="187" t="str">
        <f>กรอกข้อมูล!P1043</f>
        <v>Model</v>
      </c>
      <c r="B23" s="188" t="str">
        <f>กรอกข้อมูล!Q1043</f>
        <v>R</v>
      </c>
      <c r="C23" s="188" t="str">
        <f>กรอกข้อมูล!R1043</f>
        <v>R Square</v>
      </c>
      <c r="D23" s="237" t="str">
        <f>กรอกข้อมูล!S1043</f>
        <v>Adjusted R Square</v>
      </c>
      <c r="E23" s="237"/>
      <c r="F23" s="238" t="str">
        <f>กรอกข้อมูล!T1043</f>
        <v>Std.Error of the Estimate</v>
      </c>
      <c r="G23" s="238"/>
    </row>
    <row r="24" spans="1:9" x14ac:dyDescent="0.5">
      <c r="A24" s="139">
        <f>กรอกข้อมูล!P1044</f>
        <v>1</v>
      </c>
      <c r="B24" s="140">
        <f>กรอกข้อมูล!Q1044</f>
        <v>0.56100551367368623</v>
      </c>
      <c r="C24" s="141">
        <f>กรอกข้อมูล!R1044</f>
        <v>0.31472718637227604</v>
      </c>
      <c r="D24" s="239">
        <f>กรอกข้อมูล!S1044</f>
        <v>0.21683107013974312</v>
      </c>
      <c r="E24" s="239"/>
      <c r="F24" s="237">
        <f>กรอกข้อมูล!T1044</f>
        <v>19.471537710780542</v>
      </c>
      <c r="G24" s="237"/>
    </row>
    <row r="25" spans="1:9" x14ac:dyDescent="0.5">
      <c r="B25" s="67" t="s">
        <v>111</v>
      </c>
      <c r="C25" s="46"/>
      <c r="D25" s="142" t="str">
        <f>กำหนดตัวแปร!$B$3</f>
        <v>คะแนนเก็บ</v>
      </c>
      <c r="E25" s="46"/>
      <c r="F25" s="46"/>
      <c r="G25" s="46"/>
    </row>
    <row r="27" spans="1:9" ht="25.5" x14ac:dyDescent="0.5">
      <c r="A27" s="68" t="s">
        <v>102</v>
      </c>
    </row>
    <row r="28" spans="1:9" ht="25.5" x14ac:dyDescent="0.5">
      <c r="A28" s="69" t="s">
        <v>99</v>
      </c>
      <c r="B28" s="69" t="s">
        <v>100</v>
      </c>
      <c r="C28" s="144">
        <f>กรอกข้อมูล!J1043</f>
        <v>0.31472718637227537</v>
      </c>
      <c r="D28" s="70" t="s">
        <v>55</v>
      </c>
      <c r="F28" s="143">
        <f>กรอกข้อมูล!K1043</f>
        <v>0.31472718637227537</v>
      </c>
    </row>
    <row r="29" spans="1:9" x14ac:dyDescent="0.5">
      <c r="A29" s="142" t="str">
        <f>กรอกข้อมูล!H1044</f>
        <v>ตัวแปรอิสระสามารถอธิบายการเปลี่ยนแปลงของตัวแปรตามได้</v>
      </c>
      <c r="G29" s="143">
        <f>กรอกข้อมูล!N1044</f>
        <v>0.31472718637227537</v>
      </c>
    </row>
    <row r="34" spans="1:11" x14ac:dyDescent="0.5">
      <c r="A34" s="44" t="s">
        <v>136</v>
      </c>
      <c r="B34" s="66"/>
      <c r="C34" s="46"/>
      <c r="D34" s="47"/>
      <c r="E34" s="46"/>
      <c r="F34" s="46"/>
      <c r="G34" s="46"/>
    </row>
    <row r="35" spans="1:11" x14ac:dyDescent="0.5">
      <c r="B35" s="67" t="s">
        <v>50</v>
      </c>
      <c r="C35" s="46"/>
      <c r="D35" s="47"/>
      <c r="E35" s="46"/>
      <c r="F35" s="46"/>
      <c r="G35" s="46" t="s">
        <v>51</v>
      </c>
    </row>
    <row r="36" spans="1:11" ht="10.5" customHeight="1" x14ac:dyDescent="0.5">
      <c r="C36" s="46"/>
      <c r="D36" s="47"/>
      <c r="E36" s="46"/>
      <c r="F36" s="46"/>
      <c r="G36" s="46"/>
    </row>
    <row r="37" spans="1:11" x14ac:dyDescent="0.5">
      <c r="B37" s="67" t="s">
        <v>52</v>
      </c>
      <c r="C37" s="46"/>
      <c r="D37" s="47"/>
      <c r="E37" s="46"/>
      <c r="F37" s="46"/>
      <c r="G37" s="46"/>
    </row>
    <row r="38" spans="1:11" ht="12.75" customHeight="1" x14ac:dyDescent="0.5">
      <c r="C38" s="46"/>
      <c r="D38" s="47"/>
      <c r="E38" s="46"/>
      <c r="F38" s="46"/>
      <c r="G38" s="46"/>
    </row>
    <row r="39" spans="1:11" x14ac:dyDescent="0.5">
      <c r="B39" s="67" t="s">
        <v>53</v>
      </c>
      <c r="C39" s="46"/>
      <c r="D39" s="47"/>
      <c r="E39" s="46"/>
      <c r="F39" s="46"/>
      <c r="G39" s="46"/>
    </row>
    <row r="40" spans="1:11" ht="13.5" customHeight="1" x14ac:dyDescent="0.5">
      <c r="B40" s="66"/>
      <c r="D40" s="47"/>
      <c r="E40" s="46"/>
      <c r="F40" s="46"/>
      <c r="G40" s="46"/>
    </row>
    <row r="41" spans="1:11" x14ac:dyDescent="0.5">
      <c r="B41" s="67" t="s">
        <v>69</v>
      </c>
      <c r="C41" s="46"/>
      <c r="D41" s="47"/>
      <c r="E41" s="46"/>
      <c r="F41" s="46"/>
      <c r="G41" s="46"/>
      <c r="J41" s="44" t="s">
        <v>73</v>
      </c>
      <c r="K41" s="145">
        <f>กรอกข้อมูล!$C$1022</f>
        <v>2653.9854657564415</v>
      </c>
    </row>
    <row r="42" spans="1:11" ht="12.75" customHeight="1" x14ac:dyDescent="0.5">
      <c r="B42" s="67"/>
      <c r="C42" s="46"/>
      <c r="D42" s="47"/>
      <c r="E42" s="46"/>
      <c r="F42" s="46"/>
      <c r="G42" s="46"/>
      <c r="K42" s="145"/>
    </row>
    <row r="43" spans="1:11" x14ac:dyDescent="0.5">
      <c r="B43" s="67" t="s">
        <v>70</v>
      </c>
      <c r="C43" s="46"/>
      <c r="D43" s="47"/>
      <c r="E43" s="46"/>
      <c r="F43" s="46"/>
      <c r="G43" s="46"/>
      <c r="J43" s="44" t="s">
        <v>72</v>
      </c>
      <c r="K43" s="145">
        <f>กรอกข้อมูล!$C$1023</f>
        <v>3872.8888888888882</v>
      </c>
    </row>
    <row r="44" spans="1:11" ht="11.25" customHeight="1" x14ac:dyDescent="0.5">
      <c r="B44" s="67"/>
      <c r="C44" s="46"/>
      <c r="D44" s="47"/>
      <c r="E44" s="46"/>
      <c r="F44" s="46"/>
      <c r="G44" s="46"/>
      <c r="K44" s="145"/>
    </row>
    <row r="45" spans="1:11" x14ac:dyDescent="0.5">
      <c r="B45" s="67" t="s">
        <v>71</v>
      </c>
      <c r="C45" s="46"/>
      <c r="D45" s="47"/>
      <c r="E45" s="46"/>
      <c r="F45" s="46"/>
      <c r="G45" s="46"/>
      <c r="J45" s="44" t="s">
        <v>74</v>
      </c>
      <c r="K45" s="145">
        <f>กรอกข้อมูล!$C$1021</f>
        <v>1218.9034231324526</v>
      </c>
    </row>
    <row r="46" spans="1:11" ht="12.75" customHeight="1" x14ac:dyDescent="0.5">
      <c r="B46" s="66"/>
      <c r="C46" s="46"/>
      <c r="D46" s="47"/>
      <c r="E46" s="46"/>
      <c r="F46" s="46"/>
      <c r="G46" s="46"/>
      <c r="K46" s="145"/>
    </row>
    <row r="47" spans="1:11" x14ac:dyDescent="0.5">
      <c r="B47" s="67" t="s">
        <v>54</v>
      </c>
      <c r="C47" s="46"/>
      <c r="D47" s="47"/>
      <c r="E47" s="46"/>
      <c r="F47" s="46"/>
      <c r="G47" s="46"/>
      <c r="K47" s="145"/>
    </row>
    <row r="48" spans="1:11" ht="12.75" customHeight="1" x14ac:dyDescent="0.5">
      <c r="B48" s="66"/>
      <c r="C48" s="46"/>
      <c r="D48" s="47"/>
      <c r="E48" s="46"/>
      <c r="F48" s="46"/>
      <c r="G48" s="46"/>
      <c r="K48" s="145"/>
    </row>
    <row r="49" spans="1:11" ht="24.75" x14ac:dyDescent="0.55000000000000004">
      <c r="B49" s="66"/>
      <c r="C49" s="46"/>
      <c r="D49" s="71" t="s">
        <v>55</v>
      </c>
      <c r="E49" s="46"/>
      <c r="F49" s="46"/>
      <c r="G49" s="46"/>
      <c r="J49" s="72" t="s">
        <v>75</v>
      </c>
      <c r="K49" s="145">
        <f>กรอกข้อมูล!$B$1014</f>
        <v>0.43342679672514411</v>
      </c>
    </row>
    <row r="50" spans="1:11" x14ac:dyDescent="0.5">
      <c r="B50" s="66"/>
      <c r="C50" s="46"/>
      <c r="D50" s="47"/>
      <c r="E50" s="46"/>
      <c r="F50" s="46"/>
      <c r="G50" s="46"/>
    </row>
    <row r="51" spans="1:11" x14ac:dyDescent="0.5">
      <c r="A51" s="44" t="s">
        <v>57</v>
      </c>
      <c r="B51" s="66"/>
      <c r="C51" s="46"/>
      <c r="D51" s="47"/>
      <c r="E51" s="46"/>
      <c r="F51" s="46"/>
      <c r="G51" s="46"/>
    </row>
    <row r="52" spans="1:11" x14ac:dyDescent="0.5">
      <c r="B52" s="44" t="s">
        <v>58</v>
      </c>
      <c r="C52" s="46"/>
      <c r="D52" s="47"/>
      <c r="E52" s="46"/>
      <c r="F52" s="46"/>
      <c r="G52" s="67" t="s">
        <v>56</v>
      </c>
    </row>
    <row r="53" spans="1:11" ht="11.25" customHeight="1" x14ac:dyDescent="0.5">
      <c r="C53" s="46"/>
      <c r="D53" s="47"/>
      <c r="E53" s="46"/>
      <c r="F53" s="46"/>
      <c r="G53" s="46"/>
    </row>
    <row r="54" spans="1:11" ht="24.75" x14ac:dyDescent="0.55000000000000004">
      <c r="B54" s="73" t="s">
        <v>34</v>
      </c>
      <c r="C54" s="74"/>
      <c r="D54" s="74" t="s">
        <v>59</v>
      </c>
      <c r="E54" s="46"/>
      <c r="F54" s="46"/>
      <c r="G54" s="46"/>
    </row>
    <row r="55" spans="1:11" ht="24.75" x14ac:dyDescent="0.55000000000000004">
      <c r="B55" s="73" t="s">
        <v>35</v>
      </c>
      <c r="C55" s="74"/>
      <c r="D55" s="74" t="s">
        <v>60</v>
      </c>
      <c r="E55" s="46"/>
      <c r="F55" s="46"/>
      <c r="G55" s="46"/>
    </row>
    <row r="56" spans="1:11" ht="11.25" customHeight="1" x14ac:dyDescent="0.5">
      <c r="B56" s="66"/>
      <c r="D56" s="47"/>
      <c r="E56" s="46"/>
      <c r="F56" s="46"/>
      <c r="G56" s="46"/>
    </row>
    <row r="57" spans="1:11" x14ac:dyDescent="0.5">
      <c r="B57" s="66"/>
      <c r="C57" s="46" t="s">
        <v>80</v>
      </c>
      <c r="D57" s="47"/>
      <c r="E57" s="46"/>
      <c r="F57" s="46"/>
      <c r="G57" s="46"/>
    </row>
    <row r="58" spans="1:11" ht="11.25" customHeight="1" x14ac:dyDescent="0.5">
      <c r="B58" s="66"/>
      <c r="C58" s="46"/>
      <c r="D58" s="47"/>
      <c r="E58" s="46"/>
      <c r="F58" s="46"/>
      <c r="G58" s="46"/>
    </row>
    <row r="59" spans="1:11" x14ac:dyDescent="0.5">
      <c r="A59" s="250" t="s">
        <v>61</v>
      </c>
      <c r="B59" s="250"/>
      <c r="C59" s="250"/>
      <c r="D59" s="250"/>
      <c r="E59" s="250"/>
      <c r="F59" s="250"/>
      <c r="G59" s="250"/>
      <c r="H59" s="250"/>
      <c r="I59" s="75"/>
    </row>
    <row r="60" spans="1:11" ht="45" customHeight="1" x14ac:dyDescent="0.5">
      <c r="A60" s="248" t="str">
        <f>กรอกข้อมูล!H1011</f>
        <v>Model</v>
      </c>
      <c r="B60" s="249"/>
      <c r="C60" s="189" t="s">
        <v>62</v>
      </c>
      <c r="D60" s="190" t="str">
        <f>กรอกข้อมูล!K1011</f>
        <v>df</v>
      </c>
      <c r="E60" s="251" t="str">
        <f>กรอกข้อมูล!L1011</f>
        <v>Mean Square</v>
      </c>
      <c r="F60" s="252"/>
      <c r="G60" s="191" t="str">
        <f>กรอกข้อมูล!M1011</f>
        <v>F</v>
      </c>
      <c r="H60" s="192" t="str">
        <f>กรอกข้อมูล!N1011</f>
        <v>Sig.</v>
      </c>
    </row>
    <row r="61" spans="1:11" x14ac:dyDescent="0.5">
      <c r="A61" s="76">
        <v>1</v>
      </c>
      <c r="B61" s="146" t="str">
        <f>กรอกข้อมูล!H1012</f>
        <v>Regression</v>
      </c>
      <c r="C61" s="147">
        <f>กรอกข้อมูล!I1012</f>
        <v>1218.9034231324526</v>
      </c>
      <c r="D61" s="148">
        <f>กรอกข้อมูล!K1012</f>
        <v>1</v>
      </c>
      <c r="E61" s="244">
        <f>กรอกข้อมูล!L1012</f>
        <v>1218.9034231324526</v>
      </c>
      <c r="F61" s="245"/>
      <c r="G61" s="149">
        <f>กรอกข้อมูล!M1012</f>
        <v>3.2149098297700274</v>
      </c>
      <c r="H61" s="150">
        <f>กรอกข้อมูล!N1012</f>
        <v>0.11606436852899429</v>
      </c>
    </row>
    <row r="62" spans="1:11" x14ac:dyDescent="0.5">
      <c r="A62" s="77"/>
      <c r="B62" s="151" t="str">
        <f>กรอกข้อมูล!H1013</f>
        <v>Residual</v>
      </c>
      <c r="C62" s="152">
        <f>กรอกข้อมูล!I1013</f>
        <v>2653.9854657564415</v>
      </c>
      <c r="D62" s="153">
        <f>กรอกข้อมูล!K1013</f>
        <v>7</v>
      </c>
      <c r="E62" s="244">
        <f>กรอกข้อมูล!L1013</f>
        <v>379.1407808223488</v>
      </c>
      <c r="F62" s="245"/>
      <c r="G62" s="149"/>
      <c r="H62" s="150"/>
    </row>
    <row r="63" spans="1:11" x14ac:dyDescent="0.5">
      <c r="A63" s="78"/>
      <c r="B63" s="154" t="str">
        <f>กรอกข้อมูล!H1014</f>
        <v>Total</v>
      </c>
      <c r="C63" s="155">
        <f>กรอกข้อมูล!I1014</f>
        <v>3872.8888888888882</v>
      </c>
      <c r="D63" s="156">
        <f>กรอกข้อมูล!K1014</f>
        <v>8</v>
      </c>
      <c r="E63" s="246"/>
      <c r="F63" s="247"/>
      <c r="G63" s="157"/>
      <c r="H63" s="158"/>
    </row>
    <row r="64" spans="1:11" x14ac:dyDescent="0.5">
      <c r="A64" s="79"/>
      <c r="B64" s="67" t="s">
        <v>111</v>
      </c>
      <c r="C64" s="46"/>
      <c r="D64" s="142" t="str">
        <f>กำหนดตัวแปร!$B$3</f>
        <v>คะแนนเก็บ</v>
      </c>
      <c r="E64" s="46"/>
      <c r="F64" s="46"/>
      <c r="G64" s="46"/>
    </row>
    <row r="65" spans="1:12" x14ac:dyDescent="0.5">
      <c r="B65" s="67" t="s">
        <v>76</v>
      </c>
      <c r="D65" s="159" t="str">
        <f>กำหนดตัวแปร!$B$2</f>
        <v>คะแนนสอบปลายภาค</v>
      </c>
    </row>
    <row r="66" spans="1:12" x14ac:dyDescent="0.5">
      <c r="B66" s="67"/>
    </row>
    <row r="67" spans="1:12" x14ac:dyDescent="0.5">
      <c r="A67" s="74" t="s">
        <v>39</v>
      </c>
      <c r="B67" s="80"/>
      <c r="C67" s="74"/>
      <c r="D67" s="160">
        <f>กรอกข้อมูล!M1012</f>
        <v>3.2149098297700274</v>
      </c>
      <c r="E67" s="161" t="str">
        <f>กรอกข้อมูล!$J$1016</f>
        <v>≤</v>
      </c>
      <c r="F67" s="72" t="s">
        <v>81</v>
      </c>
      <c r="G67" s="145">
        <f>กรอกข้อมูล!$L$1016</f>
        <v>5.59</v>
      </c>
      <c r="H67" s="74"/>
      <c r="I67" s="73" t="s">
        <v>40</v>
      </c>
      <c r="J67" s="162">
        <f>กรอกข้อมูล!N1012</f>
        <v>0.11606436852899429</v>
      </c>
      <c r="K67" s="74"/>
      <c r="L67" s="74"/>
    </row>
    <row r="68" spans="1:12" x14ac:dyDescent="0.5">
      <c r="A68" s="75" t="s">
        <v>82</v>
      </c>
      <c r="D68" s="163" t="str">
        <f>กรอกข้อมูล!I1019</f>
        <v>ยอมรับสมมติฐาน แสดงว่า Y และ X ไม่มีความสัมพันธ์ในรูปเส้นตรง</v>
      </c>
      <c r="E68" s="81"/>
      <c r="F68" s="81"/>
      <c r="G68" s="74"/>
      <c r="H68" s="74"/>
      <c r="I68" s="80"/>
      <c r="J68" s="74"/>
      <c r="K68" s="74"/>
      <c r="L68" s="74"/>
    </row>
    <row r="69" spans="1:12" x14ac:dyDescent="0.5">
      <c r="A69" s="74"/>
      <c r="E69" s="74"/>
      <c r="F69" s="80"/>
      <c r="G69" s="74"/>
      <c r="H69" s="74"/>
      <c r="I69" s="80"/>
      <c r="J69" s="74"/>
      <c r="K69" s="74"/>
      <c r="L69" s="74"/>
    </row>
    <row r="70" spans="1:12" x14ac:dyDescent="0.5">
      <c r="A70" s="74"/>
      <c r="E70" s="74"/>
      <c r="F70" s="80"/>
      <c r="G70" s="74"/>
      <c r="H70" s="74"/>
      <c r="I70" s="80"/>
      <c r="J70" s="74"/>
      <c r="K70" s="74"/>
      <c r="L70" s="74"/>
    </row>
    <row r="71" spans="1:12" x14ac:dyDescent="0.5">
      <c r="A71" s="44" t="s">
        <v>142</v>
      </c>
      <c r="B71" s="66"/>
      <c r="C71" s="46"/>
      <c r="D71" s="47"/>
      <c r="E71" s="46"/>
      <c r="F71" s="46"/>
      <c r="G71" s="46"/>
      <c r="J71" s="74"/>
      <c r="K71" s="74"/>
      <c r="L71" s="74"/>
    </row>
    <row r="72" spans="1:12" x14ac:dyDescent="0.5">
      <c r="C72" s="46"/>
      <c r="D72" s="47"/>
      <c r="E72" s="46"/>
      <c r="F72" s="46"/>
      <c r="G72" s="67"/>
      <c r="J72" s="74"/>
      <c r="K72" s="74"/>
      <c r="L72" s="74"/>
    </row>
    <row r="73" spans="1:12" ht="24.75" x14ac:dyDescent="0.55000000000000004">
      <c r="B73" s="73" t="s">
        <v>34</v>
      </c>
      <c r="C73" s="74"/>
      <c r="D73" s="74"/>
      <c r="E73" s="46"/>
      <c r="F73" s="46"/>
      <c r="G73" s="46"/>
      <c r="J73" s="74"/>
      <c r="K73" s="74"/>
      <c r="L73" s="74"/>
    </row>
    <row r="74" spans="1:12" ht="24.75" x14ac:dyDescent="0.55000000000000004">
      <c r="B74" s="73" t="s">
        <v>35</v>
      </c>
      <c r="C74" s="74"/>
      <c r="D74" s="74"/>
      <c r="E74" s="46"/>
      <c r="F74" s="46"/>
      <c r="G74" s="46"/>
      <c r="J74" s="74"/>
      <c r="K74" s="74"/>
      <c r="L74" s="74"/>
    </row>
    <row r="75" spans="1:12" x14ac:dyDescent="0.5">
      <c r="B75" s="66"/>
      <c r="C75" s="46" t="s">
        <v>135</v>
      </c>
      <c r="D75" s="47"/>
      <c r="E75" s="46"/>
      <c r="F75" s="46"/>
      <c r="G75" s="46"/>
      <c r="J75" s="74"/>
      <c r="K75" s="74"/>
      <c r="L75" s="74"/>
    </row>
    <row r="76" spans="1:12" x14ac:dyDescent="0.5">
      <c r="A76" s="228" t="str">
        <f>กรอกข้อมูล!P1026</f>
        <v>Coefficients</v>
      </c>
      <c r="B76" s="228"/>
      <c r="C76" s="228"/>
      <c r="D76" s="228"/>
      <c r="E76" s="228"/>
      <c r="F76" s="228"/>
      <c r="G76" s="228"/>
      <c r="H76" s="228"/>
      <c r="I76" s="228"/>
      <c r="J76" s="228"/>
      <c r="K76" s="74"/>
      <c r="L76" s="74"/>
    </row>
    <row r="77" spans="1:12" ht="45" customHeight="1" x14ac:dyDescent="0.5">
      <c r="A77" s="193"/>
      <c r="B77" s="194"/>
      <c r="C77" s="229" t="str">
        <f>กรอกข้อมูล!R1027</f>
        <v>Unstandardized Coefficients</v>
      </c>
      <c r="D77" s="230"/>
      <c r="E77" s="231" t="str">
        <f>กรอกข้อมูล!T1027</f>
        <v>Standardized Coefficients</v>
      </c>
      <c r="F77" s="232"/>
      <c r="G77" s="195"/>
      <c r="H77" s="196"/>
      <c r="I77" s="226" t="str">
        <f>กรอกข้อมูล!W1027</f>
        <v>95% Confidence Interval for B</v>
      </c>
      <c r="J77" s="227"/>
      <c r="L77" s="74"/>
    </row>
    <row r="78" spans="1:12" ht="46.5" customHeight="1" x14ac:dyDescent="0.5">
      <c r="A78" s="197" t="str">
        <f>กรอกข้อมูล!P1027</f>
        <v>Model</v>
      </c>
      <c r="B78" s="198"/>
      <c r="C78" s="199" t="str">
        <f>กรอกข้อมูล!R1028</f>
        <v>B</v>
      </c>
      <c r="D78" s="200" t="str">
        <f>กรอกข้อมูล!S1028</f>
        <v>Std.Error</v>
      </c>
      <c r="E78" s="231" t="str">
        <f>กรอกข้อมูล!T1028</f>
        <v>Beta</v>
      </c>
      <c r="F78" s="232"/>
      <c r="G78" s="201" t="str">
        <f>กรอกข้อมูล!U1028</f>
        <v>t</v>
      </c>
      <c r="H78" s="202" t="str">
        <f>กรอกข้อมูล!V1028</f>
        <v>Sig.</v>
      </c>
      <c r="I78" s="203" t="str">
        <f>กรอกข้อมูล!W1028</f>
        <v>Lower Bound</v>
      </c>
      <c r="J78" s="204" t="str">
        <f>กรอกข้อมูล!X1028</f>
        <v>Upper Bound</v>
      </c>
      <c r="L78" s="74"/>
    </row>
    <row r="79" spans="1:12" x14ac:dyDescent="0.5">
      <c r="A79" s="82">
        <f>กรอกข้อมูล!P1029</f>
        <v>1</v>
      </c>
      <c r="B79" s="164" t="str">
        <f>กรอกข้อมูล!Q1029</f>
        <v>(Constant)</v>
      </c>
      <c r="C79" s="165">
        <f>กรอกข้อมูล!R1029</f>
        <v>12.062321074653035</v>
      </c>
      <c r="D79" s="166">
        <f>กรอกข้อมูล!S1029</f>
        <v>34.66119871587027</v>
      </c>
      <c r="E79" s="235"/>
      <c r="F79" s="236"/>
      <c r="G79" s="166">
        <f>กรอกข้อมูล!U1029</f>
        <v>0.34800646029388699</v>
      </c>
      <c r="H79" s="167">
        <f>กรอกข้อมูล!V1029</f>
        <v>0.738065787209782</v>
      </c>
      <c r="I79" s="168">
        <f>กรอกข้อมูล!W1029</f>
        <v>-69.897549408893809</v>
      </c>
      <c r="J79" s="169">
        <f>กรอกข้อมูล!X1029</f>
        <v>94.022191558199864</v>
      </c>
      <c r="L79" s="74"/>
    </row>
    <row r="80" spans="1:12" x14ac:dyDescent="0.5">
      <c r="A80" s="78"/>
      <c r="B80" s="170" t="str">
        <f>กรอกข้อมูล!Q1030</f>
        <v>คะแนนเก็บ</v>
      </c>
      <c r="C80" s="171">
        <f>กรอกข้อมูล!R1030</f>
        <v>0.77714159876679312</v>
      </c>
      <c r="D80" s="172">
        <f>กรอกข้อมูล!S1030</f>
        <v>0.43342679672514411</v>
      </c>
      <c r="E80" s="233">
        <f>กรอกข้อมูล!T1030</f>
        <v>0.56100551367368567</v>
      </c>
      <c r="F80" s="234"/>
      <c r="G80" s="172">
        <f>กรอกข้อมูล!U1030</f>
        <v>1.7930169630458137</v>
      </c>
      <c r="H80" s="173">
        <f>กรอกข้อมูล!V1030</f>
        <v>0.11606436852899397</v>
      </c>
      <c r="I80" s="174">
        <f>กรอกข้อมูล!W1030</f>
        <v>-0.24773940476948253</v>
      </c>
      <c r="J80" s="175">
        <f>กรอกข้อมูล!X1030</f>
        <v>1.8020226023030688</v>
      </c>
      <c r="L80" s="74"/>
    </row>
    <row r="81" spans="1:12" x14ac:dyDescent="0.5">
      <c r="A81" s="74"/>
      <c r="B81" s="67" t="s">
        <v>128</v>
      </c>
      <c r="D81" s="159" t="str">
        <f>กำหนดตัวแปร!$B$2</f>
        <v>คะแนนสอบปลายภาค</v>
      </c>
      <c r="E81" s="74"/>
      <c r="F81" s="80"/>
      <c r="G81" s="74"/>
      <c r="H81" s="74"/>
      <c r="I81" s="80"/>
      <c r="J81" s="74"/>
      <c r="K81" s="74"/>
      <c r="L81" s="74"/>
    </row>
    <row r="82" spans="1:12" ht="11.25" customHeight="1" x14ac:dyDescent="0.5">
      <c r="A82" s="74"/>
      <c r="E82" s="74"/>
      <c r="F82" s="80"/>
      <c r="G82" s="74"/>
      <c r="H82" s="74"/>
      <c r="I82" s="80"/>
      <c r="J82" s="74"/>
      <c r="K82" s="74"/>
      <c r="L82" s="74"/>
    </row>
    <row r="83" spans="1:12" x14ac:dyDescent="0.5">
      <c r="A83" s="74" t="s">
        <v>130</v>
      </c>
      <c r="B83" s="80"/>
      <c r="C83" s="74"/>
      <c r="D83" s="160">
        <f>กรอกข้อมูล!$R$1032</f>
        <v>1.7930169630458137</v>
      </c>
      <c r="E83" s="161" t="str">
        <f>กรอกข้อมูล!$J$1016</f>
        <v>≤</v>
      </c>
      <c r="F83" s="72" t="s">
        <v>129</v>
      </c>
      <c r="G83" s="145">
        <f>กรอกข้อมูล!$U$1032</f>
        <v>2.3645999999999998</v>
      </c>
      <c r="H83" s="74"/>
      <c r="I83" s="73" t="s">
        <v>40</v>
      </c>
      <c r="J83" s="162">
        <f>กรอกข้อมูล!$V$1030</f>
        <v>0.11606436852899397</v>
      </c>
      <c r="K83" s="74"/>
      <c r="L83" s="74"/>
    </row>
    <row r="84" spans="1:12" s="84" customFormat="1" x14ac:dyDescent="0.5">
      <c r="A84" s="75" t="s">
        <v>82</v>
      </c>
      <c r="B84" s="44"/>
      <c r="C84" s="44"/>
      <c r="D84" s="176" t="str">
        <f>กรอกข้อมูล!$R$1035</f>
        <v>ยอมรับสมมติฐาน แสดงว่าตัวแปรอิสระ (X) ไม่มีความสัมพันธ์กับตัวแปรตาม (Y)</v>
      </c>
      <c r="E84" s="74"/>
      <c r="F84" s="80"/>
      <c r="G84" s="74"/>
      <c r="H84" s="74"/>
      <c r="I84" s="80"/>
      <c r="J84" s="74"/>
      <c r="K84" s="74"/>
      <c r="L84" s="83"/>
    </row>
    <row r="85" spans="1:12" s="84" customFormat="1" ht="9.75" customHeight="1" x14ac:dyDescent="0.5">
      <c r="A85" s="75"/>
      <c r="B85" s="44"/>
      <c r="C85" s="44"/>
      <c r="D85" s="68"/>
      <c r="E85" s="74"/>
      <c r="F85" s="80"/>
      <c r="G85" s="74"/>
      <c r="H85" s="74"/>
      <c r="I85" s="80"/>
      <c r="J85" s="74"/>
      <c r="K85" s="74"/>
      <c r="L85" s="83"/>
    </row>
    <row r="86" spans="1:12" s="84" customFormat="1" x14ac:dyDescent="0.5">
      <c r="A86" s="68" t="s">
        <v>141</v>
      </c>
      <c r="B86" s="44"/>
      <c r="C86" s="44"/>
      <c r="D86" s="68"/>
      <c r="E86" s="74"/>
      <c r="F86" s="80"/>
      <c r="G86" s="74"/>
      <c r="H86" s="74"/>
      <c r="I86" s="80"/>
      <c r="J86" s="74"/>
      <c r="K86" s="74"/>
      <c r="L86" s="83"/>
    </row>
    <row r="87" spans="1:12" ht="24.75" x14ac:dyDescent="0.55000000000000004">
      <c r="B87" s="73" t="s">
        <v>34</v>
      </c>
      <c r="E87" s="44" t="s">
        <v>153</v>
      </c>
    </row>
    <row r="88" spans="1:12" ht="24.75" x14ac:dyDescent="0.55000000000000004">
      <c r="B88" s="73" t="s">
        <v>35</v>
      </c>
      <c r="E88" s="44" t="s">
        <v>154</v>
      </c>
    </row>
    <row r="90" spans="1:12" x14ac:dyDescent="0.5">
      <c r="I90" s="44" t="s">
        <v>89</v>
      </c>
      <c r="J90" s="241">
        <f>กรอกข้อมูล!$N$1047</f>
        <v>1.7930169630458122</v>
      </c>
      <c r="K90" s="241"/>
    </row>
    <row r="91" spans="1:12" x14ac:dyDescent="0.5">
      <c r="C91" s="46" t="s">
        <v>135</v>
      </c>
    </row>
    <row r="92" spans="1:12" x14ac:dyDescent="0.5">
      <c r="B92" s="213" t="str">
        <f>กรอกข้อมูล!H1046</f>
        <v>Correalations</v>
      </c>
      <c r="C92" s="213"/>
      <c r="D92" s="213"/>
      <c r="E92" s="213"/>
      <c r="F92" s="213"/>
      <c r="G92" s="213"/>
      <c r="H92" s="213"/>
    </row>
    <row r="93" spans="1:12" x14ac:dyDescent="0.5">
      <c r="B93" s="177"/>
      <c r="C93" s="178"/>
      <c r="D93" s="179"/>
      <c r="E93" s="218" t="str">
        <f>กรอกข้อมูล!J1047</f>
        <v>Y</v>
      </c>
      <c r="F93" s="219"/>
      <c r="G93" s="218" t="str">
        <f>กรอกข้อมูล!K1047</f>
        <v>X1</v>
      </c>
      <c r="H93" s="219"/>
    </row>
    <row r="94" spans="1:12" x14ac:dyDescent="0.5">
      <c r="B94" s="180" t="str">
        <f>กรอกข้อมูล!H1048</f>
        <v>Y</v>
      </c>
      <c r="C94" s="181" t="str">
        <f>กรอกข้อมูล!I1048</f>
        <v>Pearson Correalations</v>
      </c>
      <c r="D94" s="182"/>
      <c r="E94" s="220">
        <f>กรอกข้อมูล!J1048</f>
        <v>1</v>
      </c>
      <c r="F94" s="221"/>
      <c r="G94" s="220">
        <f>กรอกข้อมูล!K1048</f>
        <v>0.56100551367368501</v>
      </c>
      <c r="H94" s="221"/>
    </row>
    <row r="95" spans="1:12" x14ac:dyDescent="0.5">
      <c r="B95" s="180"/>
      <c r="C95" s="181" t="str">
        <f>กรอกข้อมูล!I1049</f>
        <v>Sig.(2-tailed)</v>
      </c>
      <c r="D95" s="182"/>
      <c r="E95" s="224" t="str">
        <f>กรอกข้อมูล!J1049</f>
        <v>.</v>
      </c>
      <c r="F95" s="225"/>
      <c r="G95" s="214">
        <f>กรอกข้อมูล!K1049</f>
        <v>0.11606436852899429</v>
      </c>
      <c r="H95" s="215"/>
    </row>
    <row r="96" spans="1:12" x14ac:dyDescent="0.5">
      <c r="B96" s="183"/>
      <c r="C96" s="184" t="str">
        <f>กรอกข้อมูล!I1050</f>
        <v>N</v>
      </c>
      <c r="D96" s="185"/>
      <c r="E96" s="222">
        <f>กรอกข้อมูล!J1050</f>
        <v>9</v>
      </c>
      <c r="F96" s="223"/>
      <c r="G96" s="222">
        <f>กรอกข้อมูล!K1050</f>
        <v>9</v>
      </c>
      <c r="H96" s="223"/>
    </row>
    <row r="97" spans="1:10" x14ac:dyDescent="0.5">
      <c r="B97" s="180" t="str">
        <f>กรอกข้อมูล!H1051</f>
        <v>X1</v>
      </c>
      <c r="C97" s="181" t="str">
        <f>กรอกข้อมูล!I1051</f>
        <v>Pearson Correalations</v>
      </c>
      <c r="D97" s="182"/>
      <c r="E97" s="220">
        <f>กรอกข้อมูล!J1051</f>
        <v>0.56100551367368501</v>
      </c>
      <c r="F97" s="221"/>
      <c r="G97" s="220">
        <f>กรอกข้อมูล!K1051</f>
        <v>1</v>
      </c>
      <c r="H97" s="221"/>
    </row>
    <row r="98" spans="1:10" x14ac:dyDescent="0.5">
      <c r="B98" s="180"/>
      <c r="C98" s="181" t="str">
        <f>กรอกข้อมูล!I1052</f>
        <v>Sig.(2-tailed)</v>
      </c>
      <c r="D98" s="182"/>
      <c r="E98" s="214">
        <f>กรอกข้อมูล!J1052</f>
        <v>0.11606436852899429</v>
      </c>
      <c r="F98" s="215"/>
      <c r="G98" s="224" t="str">
        <f>กรอกข้อมูล!K1052</f>
        <v>.</v>
      </c>
      <c r="H98" s="225"/>
    </row>
    <row r="99" spans="1:10" x14ac:dyDescent="0.5">
      <c r="B99" s="183"/>
      <c r="C99" s="184" t="str">
        <f>กรอกข้อมูล!I1053</f>
        <v>N</v>
      </c>
      <c r="D99" s="185"/>
      <c r="E99" s="216">
        <f>กรอกข้อมูล!J1053</f>
        <v>9</v>
      </c>
      <c r="F99" s="217"/>
      <c r="G99" s="216">
        <f>กรอกข้อมูล!K1053</f>
        <v>9</v>
      </c>
      <c r="H99" s="217"/>
    </row>
    <row r="100" spans="1:10" x14ac:dyDescent="0.5">
      <c r="A100" s="74" t="s">
        <v>130</v>
      </c>
      <c r="D100" s="145">
        <f>กรอกข้อมูล!N1050</f>
        <v>1.7930169630458122</v>
      </c>
      <c r="E100" s="186" t="str">
        <f>กรอกข้อมูล!O1050</f>
        <v>≤</v>
      </c>
      <c r="F100" s="72" t="str">
        <f>กรอกข้อมูล!P1050</f>
        <v>t-table =</v>
      </c>
      <c r="G100" s="145">
        <f>กรอกข้อมูล!Q1050</f>
        <v>2.3645999999999998</v>
      </c>
      <c r="I100" s="73" t="s">
        <v>40</v>
      </c>
      <c r="J100" s="162">
        <f>กรอกข้อมูล!$K$1049</f>
        <v>0.11606436852899429</v>
      </c>
    </row>
    <row r="101" spans="1:10" x14ac:dyDescent="0.5">
      <c r="A101" s="75" t="s">
        <v>156</v>
      </c>
      <c r="H101" s="44" t="str">
        <f>กรอกข้อมูล!$N$1037</f>
        <v>ในทิศทางเดียวกัน</v>
      </c>
    </row>
    <row r="102" spans="1:10" x14ac:dyDescent="0.5">
      <c r="A102" s="44" t="s">
        <v>155</v>
      </c>
      <c r="B102" s="176" t="str">
        <f>กรอกข้อมูล!$N$1053</f>
        <v>ยอมรับสมมติฐาน แสดงว่าตัวแปรอิสระ (X) ไม่มีความสัมพันธ์กับตัวแปรตาม (Y)</v>
      </c>
    </row>
  </sheetData>
  <sheetProtection password="F9E0" sheet="1" objects="1" scenarios="1"/>
  <mergeCells count="42">
    <mergeCell ref="D20:F20"/>
    <mergeCell ref="J90:K90"/>
    <mergeCell ref="I11:J11"/>
    <mergeCell ref="I12:J12"/>
    <mergeCell ref="I6:J6"/>
    <mergeCell ref="I7:J7"/>
    <mergeCell ref="I8:J8"/>
    <mergeCell ref="I9:J9"/>
    <mergeCell ref="I10:J10"/>
    <mergeCell ref="A22:G22"/>
    <mergeCell ref="E61:F61"/>
    <mergeCell ref="E62:F62"/>
    <mergeCell ref="E63:F63"/>
    <mergeCell ref="A60:B60"/>
    <mergeCell ref="A59:H59"/>
    <mergeCell ref="E60:F60"/>
    <mergeCell ref="E80:F80"/>
    <mergeCell ref="E79:F79"/>
    <mergeCell ref="D23:E23"/>
    <mergeCell ref="F23:G23"/>
    <mergeCell ref="F24:G24"/>
    <mergeCell ref="D24:E24"/>
    <mergeCell ref="I77:J77"/>
    <mergeCell ref="A76:J76"/>
    <mergeCell ref="C77:D77"/>
    <mergeCell ref="E77:F77"/>
    <mergeCell ref="E78:F78"/>
    <mergeCell ref="B92:H92"/>
    <mergeCell ref="E98:F98"/>
    <mergeCell ref="E99:F99"/>
    <mergeCell ref="G93:H93"/>
    <mergeCell ref="G94:H94"/>
    <mergeCell ref="G95:H95"/>
    <mergeCell ref="G96:H96"/>
    <mergeCell ref="G97:H97"/>
    <mergeCell ref="G98:H98"/>
    <mergeCell ref="G99:H99"/>
    <mergeCell ref="E94:F94"/>
    <mergeCell ref="E93:F93"/>
    <mergeCell ref="E95:F95"/>
    <mergeCell ref="E96:F96"/>
    <mergeCell ref="E97:F97"/>
  </mergeCells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3</xdr:col>
                <xdr:colOff>38100</xdr:colOff>
                <xdr:row>0</xdr:row>
                <xdr:rowOff>57150</xdr:rowOff>
              </from>
              <to>
                <xdr:col>5</xdr:col>
                <xdr:colOff>266700</xdr:colOff>
                <xdr:row>1</xdr:row>
                <xdr:rowOff>38100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1</xdr:col>
                <xdr:colOff>704850</xdr:colOff>
                <xdr:row>4</xdr:row>
                <xdr:rowOff>171450</xdr:rowOff>
              </from>
              <to>
                <xdr:col>5</xdr:col>
                <xdr:colOff>514350</xdr:colOff>
                <xdr:row>6</xdr:row>
                <xdr:rowOff>104775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2" r:id="rId8">
          <objectPr defaultSize="0" autoPict="0" r:id="rId9">
            <anchor moveWithCells="1">
              <from>
                <xdr:col>1</xdr:col>
                <xdr:colOff>733425</xdr:colOff>
                <xdr:row>6</xdr:row>
                <xdr:rowOff>85725</xdr:rowOff>
              </from>
              <to>
                <xdr:col>6</xdr:col>
                <xdr:colOff>485775</xdr:colOff>
                <xdr:row>7</xdr:row>
                <xdr:rowOff>285750</xdr:rowOff>
              </to>
            </anchor>
          </objectPr>
        </oleObject>
      </mc:Choice>
      <mc:Fallback>
        <oleObject progId="Equation.3" shapeId="2052" r:id="rId8"/>
      </mc:Fallback>
    </mc:AlternateContent>
    <mc:AlternateContent xmlns:mc="http://schemas.openxmlformats.org/markup-compatibility/2006">
      <mc:Choice Requires="x14">
        <oleObject progId="Equation.3" shapeId="2053" r:id="rId10">
          <objectPr defaultSize="0" autoPict="0" r:id="rId11">
            <anchor moveWithCells="1">
              <from>
                <xdr:col>5</xdr:col>
                <xdr:colOff>266700</xdr:colOff>
                <xdr:row>10</xdr:row>
                <xdr:rowOff>19050</xdr:rowOff>
              </from>
              <to>
                <xdr:col>6</xdr:col>
                <xdr:colOff>304800</xdr:colOff>
                <xdr:row>11</xdr:row>
                <xdr:rowOff>171450</xdr:rowOff>
              </to>
            </anchor>
          </objectPr>
        </oleObject>
      </mc:Choice>
      <mc:Fallback>
        <oleObject progId="Equation.3" shapeId="2053" r:id="rId10"/>
      </mc:Fallback>
    </mc:AlternateContent>
    <mc:AlternateContent xmlns:mc="http://schemas.openxmlformats.org/markup-compatibility/2006">
      <mc:Choice Requires="x14">
        <oleObject progId="Equation.3" shapeId="2054" r:id="rId12">
          <objectPr defaultSize="0" autoPict="0" r:id="rId13">
            <anchor moveWithCells="1">
              <from>
                <xdr:col>3</xdr:col>
                <xdr:colOff>342900</xdr:colOff>
                <xdr:row>10</xdr:row>
                <xdr:rowOff>47625</xdr:rowOff>
              </from>
              <to>
                <xdr:col>5</xdr:col>
                <xdr:colOff>104775</xdr:colOff>
                <xdr:row>11</xdr:row>
                <xdr:rowOff>28575</xdr:rowOff>
              </to>
            </anchor>
          </objectPr>
        </oleObject>
      </mc:Choice>
      <mc:Fallback>
        <oleObject progId="Equation.3" shapeId="2054" r:id="rId12"/>
      </mc:Fallback>
    </mc:AlternateContent>
    <mc:AlternateContent xmlns:mc="http://schemas.openxmlformats.org/markup-compatibility/2006">
      <mc:Choice Requires="x14">
        <oleObject progId="Equation.3" shapeId="2055" r:id="rId14">
          <objectPr defaultSize="0" autoPict="0" r:id="rId15">
            <anchor moveWithCells="1">
              <from>
                <xdr:col>1</xdr:col>
                <xdr:colOff>733425</xdr:colOff>
                <xdr:row>7</xdr:row>
                <xdr:rowOff>285750</xdr:rowOff>
              </from>
              <to>
                <xdr:col>5</xdr:col>
                <xdr:colOff>381000</xdr:colOff>
                <xdr:row>9</xdr:row>
                <xdr:rowOff>209550</xdr:rowOff>
              </to>
            </anchor>
          </objectPr>
        </oleObject>
      </mc:Choice>
      <mc:Fallback>
        <oleObject progId="Equation.3" shapeId="2055" r:id="rId14"/>
      </mc:Fallback>
    </mc:AlternateContent>
    <mc:AlternateContent xmlns:mc="http://schemas.openxmlformats.org/markup-compatibility/2006">
      <mc:Choice Requires="x14">
        <oleObject progId="Equation.3" shapeId="2056" r:id="rId16">
          <objectPr defaultSize="0" autoPict="0" r:id="rId17">
            <anchor moveWithCells="1">
              <from>
                <xdr:col>1</xdr:col>
                <xdr:colOff>704850</xdr:colOff>
                <xdr:row>10</xdr:row>
                <xdr:rowOff>28575</xdr:rowOff>
              </from>
              <to>
                <xdr:col>3</xdr:col>
                <xdr:colOff>104775</xdr:colOff>
                <xdr:row>11</xdr:row>
                <xdr:rowOff>47625</xdr:rowOff>
              </to>
            </anchor>
          </objectPr>
        </oleObject>
      </mc:Choice>
      <mc:Fallback>
        <oleObject progId="Equation.3" shapeId="2056" r:id="rId16"/>
      </mc:Fallback>
    </mc:AlternateContent>
    <mc:AlternateContent xmlns:mc="http://schemas.openxmlformats.org/markup-compatibility/2006">
      <mc:Choice Requires="x14">
        <oleObject progId="Equation.3" shapeId="2057" r:id="rId18">
          <objectPr defaultSize="0" autoPict="0" r:id="rId19">
            <anchor moveWithCells="1">
              <from>
                <xdr:col>2</xdr:col>
                <xdr:colOff>95250</xdr:colOff>
                <xdr:row>14</xdr:row>
                <xdr:rowOff>38100</xdr:rowOff>
              </from>
              <to>
                <xdr:col>2</xdr:col>
                <xdr:colOff>466725</xdr:colOff>
                <xdr:row>14</xdr:row>
                <xdr:rowOff>266700</xdr:rowOff>
              </to>
            </anchor>
          </objectPr>
        </oleObject>
      </mc:Choice>
      <mc:Fallback>
        <oleObject progId="Equation.3" shapeId="2057" r:id="rId18"/>
      </mc:Fallback>
    </mc:AlternateContent>
    <mc:AlternateContent xmlns:mc="http://schemas.openxmlformats.org/markup-compatibility/2006">
      <mc:Choice Requires="x14">
        <oleObject progId="Equation.3" shapeId="2058" r:id="rId20">
          <objectPr defaultSize="0" autoPict="0" r:id="rId19">
            <anchor moveWithCells="1">
              <from>
                <xdr:col>2</xdr:col>
                <xdr:colOff>76200</xdr:colOff>
                <xdr:row>19</xdr:row>
                <xdr:rowOff>38100</xdr:rowOff>
              </from>
              <to>
                <xdr:col>2</xdr:col>
                <xdr:colOff>447675</xdr:colOff>
                <xdr:row>19</xdr:row>
                <xdr:rowOff>266700</xdr:rowOff>
              </to>
            </anchor>
          </objectPr>
        </oleObject>
      </mc:Choice>
      <mc:Fallback>
        <oleObject progId="Equation.3" shapeId="2058" r:id="rId20"/>
      </mc:Fallback>
    </mc:AlternateContent>
    <mc:AlternateContent xmlns:mc="http://schemas.openxmlformats.org/markup-compatibility/2006">
      <mc:Choice Requires="x14">
        <oleObject progId="Equation.3" shapeId="2060" r:id="rId21">
          <objectPr defaultSize="0" autoPict="0" r:id="rId22">
            <anchor moveWithCells="1">
              <from>
                <xdr:col>7</xdr:col>
                <xdr:colOff>171450</xdr:colOff>
                <xdr:row>8</xdr:row>
                <xdr:rowOff>19050</xdr:rowOff>
              </from>
              <to>
                <xdr:col>7</xdr:col>
                <xdr:colOff>361950</xdr:colOff>
                <xdr:row>8</xdr:row>
                <xdr:rowOff>228600</xdr:rowOff>
              </to>
            </anchor>
          </objectPr>
        </oleObject>
      </mc:Choice>
      <mc:Fallback>
        <oleObject progId="Equation.3" shapeId="2060" r:id="rId21"/>
      </mc:Fallback>
    </mc:AlternateContent>
    <mc:AlternateContent xmlns:mc="http://schemas.openxmlformats.org/markup-compatibility/2006">
      <mc:Choice Requires="x14">
        <oleObject progId="Equation.3" shapeId="2061" r:id="rId23">
          <objectPr defaultSize="0" autoPict="0" r:id="rId24">
            <anchor moveWithCells="1">
              <from>
                <xdr:col>7</xdr:col>
                <xdr:colOff>161925</xdr:colOff>
                <xdr:row>9</xdr:row>
                <xdr:rowOff>47625</xdr:rowOff>
              </from>
              <to>
                <xdr:col>7</xdr:col>
                <xdr:colOff>381000</xdr:colOff>
                <xdr:row>9</xdr:row>
                <xdr:rowOff>257175</xdr:rowOff>
              </to>
            </anchor>
          </objectPr>
        </oleObject>
      </mc:Choice>
      <mc:Fallback>
        <oleObject progId="Equation.3" shapeId="2061" r:id="rId23"/>
      </mc:Fallback>
    </mc:AlternateContent>
    <mc:AlternateContent xmlns:mc="http://schemas.openxmlformats.org/markup-compatibility/2006">
      <mc:Choice Requires="x14">
        <oleObject progId="Equation.3" shapeId="2062" r:id="rId25">
          <objectPr defaultSize="0" autoPict="0" r:id="rId26">
            <anchor moveWithCells="1">
              <from>
                <xdr:col>2</xdr:col>
                <xdr:colOff>542925</xdr:colOff>
                <xdr:row>34</xdr:row>
                <xdr:rowOff>28575</xdr:rowOff>
              </from>
              <to>
                <xdr:col>5</xdr:col>
                <xdr:colOff>152400</xdr:colOff>
                <xdr:row>35</xdr:row>
                <xdr:rowOff>9525</xdr:rowOff>
              </to>
            </anchor>
          </objectPr>
        </oleObject>
      </mc:Choice>
      <mc:Fallback>
        <oleObject progId="Equation.3" shapeId="2062" r:id="rId25"/>
      </mc:Fallback>
    </mc:AlternateContent>
    <mc:AlternateContent xmlns:mc="http://schemas.openxmlformats.org/markup-compatibility/2006">
      <mc:Choice Requires="x14">
        <oleObject progId="Equation.3" shapeId="2063" r:id="rId27">
          <objectPr defaultSize="0" autoPict="0" r:id="rId17">
            <anchor moveWithCells="1">
              <from>
                <xdr:col>6</xdr:col>
                <xdr:colOff>438150</xdr:colOff>
                <xdr:row>34</xdr:row>
                <xdr:rowOff>0</xdr:rowOff>
              </from>
              <to>
                <xdr:col>8</xdr:col>
                <xdr:colOff>47625</xdr:colOff>
                <xdr:row>35</xdr:row>
                <xdr:rowOff>19050</xdr:rowOff>
              </to>
            </anchor>
          </objectPr>
        </oleObject>
      </mc:Choice>
      <mc:Fallback>
        <oleObject progId="Equation.3" shapeId="2063" r:id="rId27"/>
      </mc:Fallback>
    </mc:AlternateContent>
    <mc:AlternateContent xmlns:mc="http://schemas.openxmlformats.org/markup-compatibility/2006">
      <mc:Choice Requires="x14">
        <oleObject progId="Equation.3" shapeId="2064" r:id="rId28">
          <objectPr defaultSize="0" autoPict="0" r:id="rId29">
            <anchor moveWithCells="1">
              <from>
                <xdr:col>3</xdr:col>
                <xdr:colOff>381000</xdr:colOff>
                <xdr:row>35</xdr:row>
                <xdr:rowOff>209550</xdr:rowOff>
              </from>
              <to>
                <xdr:col>5</xdr:col>
                <xdr:colOff>123825</xdr:colOff>
                <xdr:row>37</xdr:row>
                <xdr:rowOff>95250</xdr:rowOff>
              </to>
            </anchor>
          </objectPr>
        </oleObject>
      </mc:Choice>
      <mc:Fallback>
        <oleObject progId="Equation.3" shapeId="2064" r:id="rId28"/>
      </mc:Fallback>
    </mc:AlternateContent>
    <mc:AlternateContent xmlns:mc="http://schemas.openxmlformats.org/markup-compatibility/2006">
      <mc:Choice Requires="x14">
        <oleObject progId="Equation.3" shapeId="2066" r:id="rId30">
          <objectPr defaultSize="0" autoPict="0" r:id="rId31">
            <anchor moveWithCells="1">
              <from>
                <xdr:col>3</xdr:col>
                <xdr:colOff>381000</xdr:colOff>
                <xdr:row>36</xdr:row>
                <xdr:rowOff>257175</xdr:rowOff>
              </from>
              <to>
                <xdr:col>6</xdr:col>
                <xdr:colOff>428625</xdr:colOff>
                <xdr:row>39</xdr:row>
                <xdr:rowOff>38100</xdr:rowOff>
              </to>
            </anchor>
          </objectPr>
        </oleObject>
      </mc:Choice>
      <mc:Fallback>
        <oleObject progId="Equation.3" shapeId="2066" r:id="rId30"/>
      </mc:Fallback>
    </mc:AlternateContent>
    <mc:AlternateContent xmlns:mc="http://schemas.openxmlformats.org/markup-compatibility/2006">
      <mc:Choice Requires="x14">
        <oleObject progId="Equation.3" shapeId="2067" r:id="rId32">
          <objectPr defaultSize="0" autoPict="0" r:id="rId33">
            <anchor moveWithCells="1">
              <from>
                <xdr:col>4</xdr:col>
                <xdr:colOff>133350</xdr:colOff>
                <xdr:row>39</xdr:row>
                <xdr:rowOff>142875</xdr:rowOff>
              </from>
              <to>
                <xdr:col>8</xdr:col>
                <xdr:colOff>466725</xdr:colOff>
                <xdr:row>41</xdr:row>
                <xdr:rowOff>66675</xdr:rowOff>
              </to>
            </anchor>
          </objectPr>
        </oleObject>
      </mc:Choice>
      <mc:Fallback>
        <oleObject progId="Equation.3" shapeId="2067" r:id="rId32"/>
      </mc:Fallback>
    </mc:AlternateContent>
    <mc:AlternateContent xmlns:mc="http://schemas.openxmlformats.org/markup-compatibility/2006">
      <mc:Choice Requires="x14">
        <oleObject progId="Equation.3" shapeId="2068" r:id="rId34">
          <objectPr defaultSize="0" autoPict="0" r:id="rId35">
            <anchor moveWithCells="1">
              <from>
                <xdr:col>4</xdr:col>
                <xdr:colOff>57150</xdr:colOff>
                <xdr:row>45</xdr:row>
                <xdr:rowOff>9525</xdr:rowOff>
              </from>
              <to>
                <xdr:col>8</xdr:col>
                <xdr:colOff>28575</xdr:colOff>
                <xdr:row>47</xdr:row>
                <xdr:rowOff>152400</xdr:rowOff>
              </to>
            </anchor>
          </objectPr>
        </oleObject>
      </mc:Choice>
      <mc:Fallback>
        <oleObject progId="Equation.3" shapeId="2068" r:id="rId34"/>
      </mc:Fallback>
    </mc:AlternateContent>
    <mc:AlternateContent xmlns:mc="http://schemas.openxmlformats.org/markup-compatibility/2006">
      <mc:Choice Requires="x14">
        <oleObject progId="Equation.3" shapeId="2069" r:id="rId36">
          <objectPr defaultSize="0" autoPict="0" r:id="rId37">
            <anchor moveWithCells="1">
              <from>
                <xdr:col>4</xdr:col>
                <xdr:colOff>161925</xdr:colOff>
                <xdr:row>47</xdr:row>
                <xdr:rowOff>47625</xdr:rowOff>
              </from>
              <to>
                <xdr:col>5</xdr:col>
                <xdr:colOff>581025</xdr:colOff>
                <xdr:row>49</xdr:row>
                <xdr:rowOff>200025</xdr:rowOff>
              </to>
            </anchor>
          </objectPr>
        </oleObject>
      </mc:Choice>
      <mc:Fallback>
        <oleObject progId="Equation.3" shapeId="2069" r:id="rId36"/>
      </mc:Fallback>
    </mc:AlternateContent>
    <mc:AlternateContent xmlns:mc="http://schemas.openxmlformats.org/markup-compatibility/2006">
      <mc:Choice Requires="x14">
        <oleObject progId="Equation.3" shapeId="2070" r:id="rId38">
          <objectPr defaultSize="0" autoPict="0" r:id="rId26">
            <anchor moveWithCells="1">
              <from>
                <xdr:col>3</xdr:col>
                <xdr:colOff>438150</xdr:colOff>
                <xdr:row>51</xdr:row>
                <xdr:rowOff>38100</xdr:rowOff>
              </from>
              <to>
                <xdr:col>5</xdr:col>
                <xdr:colOff>666750</xdr:colOff>
                <xdr:row>52</xdr:row>
                <xdr:rowOff>19050</xdr:rowOff>
              </to>
            </anchor>
          </objectPr>
        </oleObject>
      </mc:Choice>
      <mc:Fallback>
        <oleObject progId="Equation.3" shapeId="2070" r:id="rId38"/>
      </mc:Fallback>
    </mc:AlternateContent>
    <mc:AlternateContent xmlns:mc="http://schemas.openxmlformats.org/markup-compatibility/2006">
      <mc:Choice Requires="x14">
        <oleObject progId="Equation.3" shapeId="2071" r:id="rId39">
          <objectPr defaultSize="0" autoPict="0" r:id="rId40">
            <anchor moveWithCells="1">
              <from>
                <xdr:col>2</xdr:col>
                <xdr:colOff>0</xdr:colOff>
                <xdr:row>53</xdr:row>
                <xdr:rowOff>28575</xdr:rowOff>
              </from>
              <to>
                <xdr:col>3</xdr:col>
                <xdr:colOff>57150</xdr:colOff>
                <xdr:row>54</xdr:row>
                <xdr:rowOff>0</xdr:rowOff>
              </to>
            </anchor>
          </objectPr>
        </oleObject>
      </mc:Choice>
      <mc:Fallback>
        <oleObject progId="Equation.3" shapeId="2071" r:id="rId39"/>
      </mc:Fallback>
    </mc:AlternateContent>
    <mc:AlternateContent xmlns:mc="http://schemas.openxmlformats.org/markup-compatibility/2006">
      <mc:Choice Requires="x14">
        <oleObject progId="Equation.3" shapeId="2072" r:id="rId41">
          <objectPr defaultSize="0" autoPict="0" r:id="rId42">
            <anchor moveWithCells="1">
              <from>
                <xdr:col>2</xdr:col>
                <xdr:colOff>9525</xdr:colOff>
                <xdr:row>54</xdr:row>
                <xdr:rowOff>28575</xdr:rowOff>
              </from>
              <to>
                <xdr:col>3</xdr:col>
                <xdr:colOff>66675</xdr:colOff>
                <xdr:row>54</xdr:row>
                <xdr:rowOff>295275</xdr:rowOff>
              </to>
            </anchor>
          </objectPr>
        </oleObject>
      </mc:Choice>
      <mc:Fallback>
        <oleObject progId="Equation.3" shapeId="2072" r:id="rId41"/>
      </mc:Fallback>
    </mc:AlternateContent>
    <mc:AlternateContent xmlns:mc="http://schemas.openxmlformats.org/markup-compatibility/2006">
      <mc:Choice Requires="x14">
        <oleObject progId="Equation.3" shapeId="2074" r:id="rId43">
          <objectPr defaultSize="0" autoPict="0" r:id="rId44">
            <anchor moveWithCells="1">
              <from>
                <xdr:col>4</xdr:col>
                <xdr:colOff>152400</xdr:colOff>
                <xdr:row>42</xdr:row>
                <xdr:rowOff>0</xdr:rowOff>
              </from>
              <to>
                <xdr:col>6</xdr:col>
                <xdr:colOff>123825</xdr:colOff>
                <xdr:row>43</xdr:row>
                <xdr:rowOff>0</xdr:rowOff>
              </to>
            </anchor>
          </objectPr>
        </oleObject>
      </mc:Choice>
      <mc:Fallback>
        <oleObject progId="Equation.3" shapeId="2074" r:id="rId43"/>
      </mc:Fallback>
    </mc:AlternateContent>
    <mc:AlternateContent xmlns:mc="http://schemas.openxmlformats.org/markup-compatibility/2006">
      <mc:Choice Requires="x14">
        <oleObject progId="Equation.3" shapeId="2075" r:id="rId45">
          <objectPr defaultSize="0" autoPict="0" r:id="rId46">
            <anchor moveWithCells="1">
              <from>
                <xdr:col>4</xdr:col>
                <xdr:colOff>114300</xdr:colOff>
                <xdr:row>43</xdr:row>
                <xdr:rowOff>76200</xdr:rowOff>
              </from>
              <to>
                <xdr:col>8</xdr:col>
                <xdr:colOff>95250</xdr:colOff>
                <xdr:row>45</xdr:row>
                <xdr:rowOff>95250</xdr:rowOff>
              </to>
            </anchor>
          </objectPr>
        </oleObject>
      </mc:Choice>
      <mc:Fallback>
        <oleObject progId="Equation.3" shapeId="2075" r:id="rId45"/>
      </mc:Fallback>
    </mc:AlternateContent>
    <mc:AlternateContent xmlns:mc="http://schemas.openxmlformats.org/markup-compatibility/2006">
      <mc:Choice Requires="x14">
        <oleObject progId="Equation.3" shapeId="2076" r:id="rId47">
          <objectPr defaultSize="0" autoPict="0" r:id="rId48">
            <anchor moveWithCells="1">
              <from>
                <xdr:col>3</xdr:col>
                <xdr:colOff>438150</xdr:colOff>
                <xdr:row>71</xdr:row>
                <xdr:rowOff>38100</xdr:rowOff>
              </from>
              <to>
                <xdr:col>5</xdr:col>
                <xdr:colOff>666750</xdr:colOff>
                <xdr:row>72</xdr:row>
                <xdr:rowOff>19050</xdr:rowOff>
              </to>
            </anchor>
          </objectPr>
        </oleObject>
      </mc:Choice>
      <mc:Fallback>
        <oleObject progId="Equation.3" shapeId="2076" r:id="rId47"/>
      </mc:Fallback>
    </mc:AlternateContent>
    <mc:AlternateContent xmlns:mc="http://schemas.openxmlformats.org/markup-compatibility/2006">
      <mc:Choice Requires="x14">
        <oleObject progId="Equation.3" shapeId="2077" r:id="rId49">
          <objectPr defaultSize="0" autoPict="0" r:id="rId40">
            <anchor moveWithCells="1">
              <from>
                <xdr:col>2</xdr:col>
                <xdr:colOff>0</xdr:colOff>
                <xdr:row>72</xdr:row>
                <xdr:rowOff>28575</xdr:rowOff>
              </from>
              <to>
                <xdr:col>3</xdr:col>
                <xdr:colOff>57150</xdr:colOff>
                <xdr:row>73</xdr:row>
                <xdr:rowOff>0</xdr:rowOff>
              </to>
            </anchor>
          </objectPr>
        </oleObject>
      </mc:Choice>
      <mc:Fallback>
        <oleObject progId="Equation.3" shapeId="2077" r:id="rId49"/>
      </mc:Fallback>
    </mc:AlternateContent>
    <mc:AlternateContent xmlns:mc="http://schemas.openxmlformats.org/markup-compatibility/2006">
      <mc:Choice Requires="x14">
        <oleObject progId="Equation.3" shapeId="2078" r:id="rId50">
          <objectPr defaultSize="0" autoPict="0" r:id="rId42">
            <anchor moveWithCells="1">
              <from>
                <xdr:col>2</xdr:col>
                <xdr:colOff>9525</xdr:colOff>
                <xdr:row>73</xdr:row>
                <xdr:rowOff>28575</xdr:rowOff>
              </from>
              <to>
                <xdr:col>3</xdr:col>
                <xdr:colOff>66675</xdr:colOff>
                <xdr:row>73</xdr:row>
                <xdr:rowOff>295275</xdr:rowOff>
              </to>
            </anchor>
          </objectPr>
        </oleObject>
      </mc:Choice>
      <mc:Fallback>
        <oleObject progId="Equation.3" shapeId="2078" r:id="rId50"/>
      </mc:Fallback>
    </mc:AlternateContent>
    <mc:AlternateContent xmlns:mc="http://schemas.openxmlformats.org/markup-compatibility/2006">
      <mc:Choice Requires="x14">
        <oleObject progId="Equation.3" shapeId="2079" r:id="rId51">
          <objectPr defaultSize="0" autoPict="0" r:id="rId52">
            <anchor moveWithCells="1">
              <from>
                <xdr:col>6</xdr:col>
                <xdr:colOff>180975</xdr:colOff>
                <xdr:row>74</xdr:row>
                <xdr:rowOff>142875</xdr:rowOff>
              </from>
              <to>
                <xdr:col>7</xdr:col>
                <xdr:colOff>66675</xdr:colOff>
                <xdr:row>75</xdr:row>
                <xdr:rowOff>0</xdr:rowOff>
              </to>
            </anchor>
          </objectPr>
        </oleObject>
      </mc:Choice>
      <mc:Fallback>
        <oleObject progId="Equation.3" shapeId="2079" r:id="rId51"/>
      </mc:Fallback>
    </mc:AlternateContent>
    <mc:AlternateContent xmlns:mc="http://schemas.openxmlformats.org/markup-compatibility/2006">
      <mc:Choice Requires="x14">
        <oleObject progId="Equation.3" shapeId="2080" r:id="rId53">
          <objectPr defaultSize="0" autoPict="0" r:id="rId54">
            <anchor moveWithCells="1">
              <from>
                <xdr:col>6</xdr:col>
                <xdr:colOff>257175</xdr:colOff>
                <xdr:row>56</xdr:row>
                <xdr:rowOff>161925</xdr:rowOff>
              </from>
              <to>
                <xdr:col>7</xdr:col>
                <xdr:colOff>190500</xdr:colOff>
                <xdr:row>57</xdr:row>
                <xdr:rowOff>0</xdr:rowOff>
              </to>
            </anchor>
          </objectPr>
        </oleObject>
      </mc:Choice>
      <mc:Fallback>
        <oleObject progId="Equation.3" shapeId="2080" r:id="rId53"/>
      </mc:Fallback>
    </mc:AlternateContent>
    <mc:AlternateContent xmlns:mc="http://schemas.openxmlformats.org/markup-compatibility/2006">
      <mc:Choice Requires="x14">
        <oleObject progId="Equation.3" shapeId="2083" r:id="rId55">
          <objectPr defaultSize="0" autoPict="0" r:id="rId56">
            <anchor moveWithCells="1">
              <from>
                <xdr:col>3</xdr:col>
                <xdr:colOff>28575</xdr:colOff>
                <xdr:row>88</xdr:row>
                <xdr:rowOff>95250</xdr:rowOff>
              </from>
              <to>
                <xdr:col>5</xdr:col>
                <xdr:colOff>371475</xdr:colOff>
                <xdr:row>90</xdr:row>
                <xdr:rowOff>66675</xdr:rowOff>
              </to>
            </anchor>
          </objectPr>
        </oleObject>
      </mc:Choice>
      <mc:Fallback>
        <oleObject progId="Equation.3" shapeId="2083" r:id="rId55"/>
      </mc:Fallback>
    </mc:AlternateContent>
    <mc:AlternateContent xmlns:mc="http://schemas.openxmlformats.org/markup-compatibility/2006">
      <mc:Choice Requires="x14">
        <oleObject progId="Equation.3" shapeId="2084" r:id="rId57">
          <objectPr defaultSize="0" autoPict="0" r:id="rId52">
            <anchor moveWithCells="1">
              <from>
                <xdr:col>6</xdr:col>
                <xdr:colOff>200025</xdr:colOff>
                <xdr:row>90</xdr:row>
                <xdr:rowOff>142875</xdr:rowOff>
              </from>
              <to>
                <xdr:col>7</xdr:col>
                <xdr:colOff>85725</xdr:colOff>
                <xdr:row>91</xdr:row>
                <xdr:rowOff>0</xdr:rowOff>
              </to>
            </anchor>
          </objectPr>
        </oleObject>
      </mc:Choice>
      <mc:Fallback>
        <oleObject progId="Equation.3" shapeId="2084" r:id="rId5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7"/>
  <sheetViews>
    <sheetView showGridLines="0" workbookViewId="0">
      <pane xSplit="1" ySplit="2" topLeftCell="B3" activePane="bottomRight" state="frozen"/>
      <selection activeCell="K1011" sqref="K1011:N1014"/>
      <selection pane="topRight" activeCell="K1011" sqref="K1011:N1014"/>
      <selection pane="bottomLeft" activeCell="K1011" sqref="K1011:N1014"/>
      <selection pane="bottomRight" sqref="A1:M1"/>
    </sheetView>
  </sheetViews>
  <sheetFormatPr defaultRowHeight="23.25" x14ac:dyDescent="0.5"/>
  <cols>
    <col min="1" max="1" width="9.33203125" style="34"/>
    <col min="2" max="2" width="10.83203125" style="34" bestFit="1" customWidth="1"/>
    <col min="3" max="4" width="10.83203125" style="34" customWidth="1"/>
    <col min="5" max="7" width="10.83203125" style="34" bestFit="1" customWidth="1"/>
    <col min="8" max="8" width="10.83203125" style="34" customWidth="1"/>
    <col min="9" max="9" width="12.33203125" style="34" bestFit="1" customWidth="1"/>
    <col min="10" max="10" width="10.83203125" style="34" bestFit="1" customWidth="1"/>
    <col min="11" max="13" width="11.1640625" style="34" customWidth="1"/>
    <col min="14" max="16384" width="9.33203125" style="34"/>
  </cols>
  <sheetData>
    <row r="1" spans="1:13" ht="29.25" x14ac:dyDescent="0.6">
      <c r="A1" s="253" t="s">
        <v>30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2" spans="1:13" x14ac:dyDescent="0.5">
      <c r="A2" s="35" t="s">
        <v>31</v>
      </c>
      <c r="B2" s="35">
        <v>0.25</v>
      </c>
      <c r="C2" s="35">
        <v>0.2</v>
      </c>
      <c r="D2" s="35">
        <v>0.15</v>
      </c>
      <c r="E2" s="35">
        <v>0.1</v>
      </c>
      <c r="F2" s="35">
        <v>0.05</v>
      </c>
      <c r="G2" s="35">
        <v>2.5000000000000001E-2</v>
      </c>
      <c r="H2" s="35">
        <v>0.02</v>
      </c>
      <c r="I2" s="35">
        <v>0.01</v>
      </c>
      <c r="J2" s="35">
        <v>5.0000000000000001E-3</v>
      </c>
      <c r="K2" s="35">
        <v>2.5000000000000001E-3</v>
      </c>
      <c r="L2" s="35">
        <v>1E-3</v>
      </c>
      <c r="M2" s="35">
        <v>5.0000000000000001E-4</v>
      </c>
    </row>
    <row r="3" spans="1:13" x14ac:dyDescent="0.5">
      <c r="A3" s="36">
        <v>1</v>
      </c>
      <c r="B3" s="37">
        <v>1</v>
      </c>
      <c r="C3" s="37">
        <v>1.3759999999999999</v>
      </c>
      <c r="D3" s="37">
        <v>1.9630000000000001</v>
      </c>
      <c r="E3" s="37">
        <v>3.0777000000000001</v>
      </c>
      <c r="F3" s="38">
        <v>6.3137999999999996</v>
      </c>
      <c r="G3" s="37">
        <v>12.706200000000001</v>
      </c>
      <c r="H3" s="37">
        <v>15.89</v>
      </c>
      <c r="I3" s="39">
        <v>31.820699999999999</v>
      </c>
      <c r="J3" s="37">
        <v>63.657400000000003</v>
      </c>
      <c r="K3" s="37">
        <v>127.3</v>
      </c>
      <c r="L3" s="37">
        <v>318.3</v>
      </c>
      <c r="M3" s="37">
        <v>636.6</v>
      </c>
    </row>
    <row r="4" spans="1:13" x14ac:dyDescent="0.5">
      <c r="A4" s="36">
        <v>2</v>
      </c>
      <c r="B4" s="37">
        <v>0.81620000000000004</v>
      </c>
      <c r="C4" s="37">
        <v>1.0609999999999999</v>
      </c>
      <c r="D4" s="37">
        <v>1.3859999999999999</v>
      </c>
      <c r="E4" s="37">
        <v>1.8855999999999999</v>
      </c>
      <c r="F4" s="38">
        <v>2.92</v>
      </c>
      <c r="G4" s="37">
        <v>4.3026999999999997</v>
      </c>
      <c r="H4" s="37">
        <v>4.8490000000000002</v>
      </c>
      <c r="I4" s="39">
        <v>6.9645999999999999</v>
      </c>
      <c r="J4" s="37">
        <v>9.9247999999999994</v>
      </c>
      <c r="K4" s="37">
        <v>14.09</v>
      </c>
      <c r="L4" s="37">
        <v>22.33</v>
      </c>
      <c r="M4" s="37">
        <v>31.6</v>
      </c>
    </row>
    <row r="5" spans="1:13" x14ac:dyDescent="0.5">
      <c r="A5" s="36">
        <v>3</v>
      </c>
      <c r="B5" s="37">
        <v>0.76490000000000002</v>
      </c>
      <c r="C5" s="37">
        <v>0.97799999999999998</v>
      </c>
      <c r="D5" s="37">
        <v>1.25</v>
      </c>
      <c r="E5" s="37">
        <v>1.6376999999999999</v>
      </c>
      <c r="F5" s="38">
        <v>2.3534000000000002</v>
      </c>
      <c r="G5" s="37">
        <v>3.1823999999999999</v>
      </c>
      <c r="H5" s="37">
        <v>3.4820000000000002</v>
      </c>
      <c r="I5" s="39">
        <v>4.5407000000000002</v>
      </c>
      <c r="J5" s="37">
        <v>5.8409000000000004</v>
      </c>
      <c r="K5" s="37">
        <v>7.4530000000000003</v>
      </c>
      <c r="L5" s="37">
        <v>10.210000000000001</v>
      </c>
      <c r="M5" s="37">
        <v>12.92</v>
      </c>
    </row>
    <row r="6" spans="1:13" x14ac:dyDescent="0.5">
      <c r="A6" s="36">
        <v>4</v>
      </c>
      <c r="B6" s="37">
        <v>0.74070000000000003</v>
      </c>
      <c r="C6" s="37">
        <v>0.94099999999999995</v>
      </c>
      <c r="D6" s="37">
        <v>1.19</v>
      </c>
      <c r="E6" s="37">
        <v>1.5331999999999999</v>
      </c>
      <c r="F6" s="38">
        <v>2.1318000000000001</v>
      </c>
      <c r="G6" s="37">
        <v>2.7764000000000002</v>
      </c>
      <c r="H6" s="37">
        <v>2.9990000000000001</v>
      </c>
      <c r="I6" s="39">
        <v>3.7469000000000001</v>
      </c>
      <c r="J6" s="37">
        <v>4.6040999999999999</v>
      </c>
      <c r="K6" s="37">
        <v>5.5979999999999999</v>
      </c>
      <c r="L6" s="37">
        <v>7.173</v>
      </c>
      <c r="M6" s="37">
        <v>8.61</v>
      </c>
    </row>
    <row r="7" spans="1:13" x14ac:dyDescent="0.5">
      <c r="A7" s="36">
        <v>5</v>
      </c>
      <c r="B7" s="37">
        <v>0.72670000000000001</v>
      </c>
      <c r="C7" s="37">
        <v>0.92</v>
      </c>
      <c r="D7" s="37">
        <v>1.1559999999999999</v>
      </c>
      <c r="E7" s="37">
        <v>1.4759</v>
      </c>
      <c r="F7" s="38">
        <v>2.0150000000000001</v>
      </c>
      <c r="G7" s="37">
        <v>2.5706000000000002</v>
      </c>
      <c r="H7" s="37">
        <v>2.7570000000000001</v>
      </c>
      <c r="I7" s="39">
        <v>3.3649</v>
      </c>
      <c r="J7" s="37">
        <v>4.0321999999999996</v>
      </c>
      <c r="K7" s="37">
        <v>4.7729999999999997</v>
      </c>
      <c r="L7" s="37">
        <v>5.8929999999999998</v>
      </c>
      <c r="M7" s="37">
        <v>6.8689999999999998</v>
      </c>
    </row>
    <row r="8" spans="1:13" x14ac:dyDescent="0.5">
      <c r="A8" s="36">
        <v>6</v>
      </c>
      <c r="B8" s="37">
        <v>0.71760000000000002</v>
      </c>
      <c r="C8" s="37">
        <v>0.90600000000000003</v>
      </c>
      <c r="D8" s="37">
        <v>1.1339999999999999</v>
      </c>
      <c r="E8" s="37">
        <v>1.4398</v>
      </c>
      <c r="F8" s="38">
        <v>1.9432</v>
      </c>
      <c r="G8" s="37">
        <v>2.4468999999999999</v>
      </c>
      <c r="H8" s="37">
        <v>2.6120000000000001</v>
      </c>
      <c r="I8" s="39">
        <v>3.1427</v>
      </c>
      <c r="J8" s="37">
        <v>3.7073999999999998</v>
      </c>
      <c r="K8" s="37">
        <v>4.3170000000000002</v>
      </c>
      <c r="L8" s="37">
        <v>5.2080000000000002</v>
      </c>
      <c r="M8" s="37">
        <v>5.9589999999999996</v>
      </c>
    </row>
    <row r="9" spans="1:13" x14ac:dyDescent="0.5">
      <c r="A9" s="36">
        <v>7</v>
      </c>
      <c r="B9" s="37">
        <v>0.71109999999999995</v>
      </c>
      <c r="C9" s="37">
        <v>0.89600000000000002</v>
      </c>
      <c r="D9" s="37">
        <v>1.119</v>
      </c>
      <c r="E9" s="37">
        <v>1.4149</v>
      </c>
      <c r="F9" s="38">
        <v>1.8946000000000001</v>
      </c>
      <c r="G9" s="37">
        <v>2.3645999999999998</v>
      </c>
      <c r="H9" s="37">
        <v>2.5169999999999999</v>
      </c>
      <c r="I9" s="39">
        <v>2.9980000000000002</v>
      </c>
      <c r="J9" s="37">
        <v>3.4994999999999998</v>
      </c>
      <c r="K9" s="37">
        <v>4.0289999999999999</v>
      </c>
      <c r="L9" s="37">
        <v>4.7850000000000001</v>
      </c>
      <c r="M9" s="37">
        <v>5.4080000000000004</v>
      </c>
    </row>
    <row r="10" spans="1:13" x14ac:dyDescent="0.5">
      <c r="A10" s="36">
        <v>8</v>
      </c>
      <c r="B10" s="37">
        <v>0.70640000000000003</v>
      </c>
      <c r="C10" s="37">
        <v>0.88900000000000001</v>
      </c>
      <c r="D10" s="37">
        <v>1.1080000000000001</v>
      </c>
      <c r="E10" s="37">
        <v>1.3968</v>
      </c>
      <c r="F10" s="38">
        <v>1.8594999999999999</v>
      </c>
      <c r="G10" s="37">
        <v>2.306</v>
      </c>
      <c r="H10" s="37">
        <v>2.4489999999999998</v>
      </c>
      <c r="I10" s="39">
        <v>2.8965000000000001</v>
      </c>
      <c r="J10" s="37">
        <v>3.3553999999999999</v>
      </c>
      <c r="K10" s="37">
        <v>3.8330000000000002</v>
      </c>
      <c r="L10" s="37">
        <v>4.5010000000000003</v>
      </c>
      <c r="M10" s="37">
        <v>5.0410000000000004</v>
      </c>
    </row>
    <row r="11" spans="1:13" x14ac:dyDescent="0.5">
      <c r="A11" s="36">
        <v>9</v>
      </c>
      <c r="B11" s="37">
        <v>0.70269999999999999</v>
      </c>
      <c r="C11" s="37">
        <v>0.88300000000000001</v>
      </c>
      <c r="D11" s="37">
        <v>1.1000000000000001</v>
      </c>
      <c r="E11" s="37">
        <v>1.383</v>
      </c>
      <c r="F11" s="38">
        <v>1.8331</v>
      </c>
      <c r="G11" s="37">
        <v>2.2622</v>
      </c>
      <c r="H11" s="37">
        <v>2.3980000000000001</v>
      </c>
      <c r="I11" s="39">
        <v>2.8214000000000001</v>
      </c>
      <c r="J11" s="37">
        <v>3.2498</v>
      </c>
      <c r="K11" s="37">
        <v>3.69</v>
      </c>
      <c r="L11" s="37">
        <v>4.2969999999999997</v>
      </c>
      <c r="M11" s="37">
        <v>4.7809999999999997</v>
      </c>
    </row>
    <row r="12" spans="1:13" x14ac:dyDescent="0.5">
      <c r="A12" s="36">
        <v>10</v>
      </c>
      <c r="B12" s="37">
        <v>0.69979999999999998</v>
      </c>
      <c r="C12" s="37">
        <v>0.879</v>
      </c>
      <c r="D12" s="37">
        <v>1.093</v>
      </c>
      <c r="E12" s="37">
        <v>1.3722000000000001</v>
      </c>
      <c r="F12" s="38">
        <v>1.8125</v>
      </c>
      <c r="G12" s="37">
        <v>2.2281</v>
      </c>
      <c r="H12" s="37">
        <v>2.359</v>
      </c>
      <c r="I12" s="39">
        <v>2.7637999999999998</v>
      </c>
      <c r="J12" s="37">
        <v>3.1692999999999998</v>
      </c>
      <c r="K12" s="37">
        <v>3.581</v>
      </c>
      <c r="L12" s="37">
        <v>4.1440000000000001</v>
      </c>
      <c r="M12" s="37">
        <v>4.5869999999999997</v>
      </c>
    </row>
    <row r="13" spans="1:13" x14ac:dyDescent="0.5">
      <c r="A13" s="36">
        <v>11</v>
      </c>
      <c r="B13" s="37">
        <v>0.69740000000000002</v>
      </c>
      <c r="C13" s="37">
        <v>0.876</v>
      </c>
      <c r="D13" s="37">
        <v>1.0880000000000001</v>
      </c>
      <c r="E13" s="37">
        <v>1.3633999999999999</v>
      </c>
      <c r="F13" s="38">
        <v>1.7959000000000001</v>
      </c>
      <c r="G13" s="37">
        <v>2.2010000000000001</v>
      </c>
      <c r="H13" s="37">
        <v>2.3279999999999998</v>
      </c>
      <c r="I13" s="39">
        <v>2.7181000000000002</v>
      </c>
      <c r="J13" s="37">
        <v>3.1057999999999999</v>
      </c>
      <c r="K13" s="37">
        <v>3.4969999999999999</v>
      </c>
      <c r="L13" s="37">
        <v>4.0250000000000004</v>
      </c>
      <c r="M13" s="37">
        <v>4.4370000000000003</v>
      </c>
    </row>
    <row r="14" spans="1:13" x14ac:dyDescent="0.5">
      <c r="A14" s="36">
        <v>12</v>
      </c>
      <c r="B14" s="37">
        <v>0.69550000000000001</v>
      </c>
      <c r="C14" s="37">
        <v>0.873</v>
      </c>
      <c r="D14" s="37">
        <v>1.083</v>
      </c>
      <c r="E14" s="37">
        <v>1.3562000000000001</v>
      </c>
      <c r="F14" s="38">
        <v>1.7823</v>
      </c>
      <c r="G14" s="37">
        <v>2.1787999999999998</v>
      </c>
      <c r="H14" s="37">
        <v>2.3029999999999999</v>
      </c>
      <c r="I14" s="39">
        <v>2.681</v>
      </c>
      <c r="J14" s="37">
        <v>3.0545</v>
      </c>
      <c r="K14" s="37">
        <v>3.4279999999999999</v>
      </c>
      <c r="L14" s="37">
        <v>3.93</v>
      </c>
      <c r="M14" s="37">
        <v>4.3179999999999996</v>
      </c>
    </row>
    <row r="15" spans="1:13" x14ac:dyDescent="0.5">
      <c r="A15" s="36">
        <v>13</v>
      </c>
      <c r="B15" s="37">
        <v>0.69379999999999997</v>
      </c>
      <c r="C15" s="37">
        <v>0.87</v>
      </c>
      <c r="D15" s="37">
        <v>1.079</v>
      </c>
      <c r="E15" s="37">
        <v>1.3502000000000001</v>
      </c>
      <c r="F15" s="38">
        <v>1.7708999999999999</v>
      </c>
      <c r="G15" s="37">
        <v>2.1604000000000001</v>
      </c>
      <c r="H15" s="37">
        <v>2.282</v>
      </c>
      <c r="I15" s="39">
        <v>2.6503000000000001</v>
      </c>
      <c r="J15" s="37">
        <v>3.0123000000000002</v>
      </c>
      <c r="K15" s="37">
        <v>3.3719999999999999</v>
      </c>
      <c r="L15" s="37">
        <v>3.8519999999999999</v>
      </c>
      <c r="M15" s="37">
        <v>4.2210000000000001</v>
      </c>
    </row>
    <row r="16" spans="1:13" x14ac:dyDescent="0.5">
      <c r="A16" s="36">
        <v>14</v>
      </c>
      <c r="B16" s="37">
        <v>0.39240000000000003</v>
      </c>
      <c r="C16" s="37">
        <v>0.86799999999999999</v>
      </c>
      <c r="D16" s="37">
        <v>1.0760000000000001</v>
      </c>
      <c r="E16" s="37">
        <v>1.345</v>
      </c>
      <c r="F16" s="38">
        <v>1.7613000000000001</v>
      </c>
      <c r="G16" s="37">
        <v>2.1448</v>
      </c>
      <c r="H16" s="37">
        <v>2.2639999999999998</v>
      </c>
      <c r="I16" s="39">
        <v>2.6244999999999998</v>
      </c>
      <c r="J16" s="37">
        <v>2.9767999999999999</v>
      </c>
      <c r="K16" s="37">
        <v>3.3260000000000001</v>
      </c>
      <c r="L16" s="37">
        <v>3.7869999999999999</v>
      </c>
      <c r="M16" s="37">
        <v>4.1399999999999997</v>
      </c>
    </row>
    <row r="17" spans="1:13" x14ac:dyDescent="0.5">
      <c r="A17" s="36">
        <v>15</v>
      </c>
      <c r="B17" s="37">
        <v>0.69120000000000004</v>
      </c>
      <c r="C17" s="37">
        <v>0.86599999999999999</v>
      </c>
      <c r="D17" s="37">
        <v>1.0740000000000001</v>
      </c>
      <c r="E17" s="37">
        <v>1.3406</v>
      </c>
      <c r="F17" s="38">
        <v>1.7531000000000001</v>
      </c>
      <c r="G17" s="37">
        <v>2.1315</v>
      </c>
      <c r="H17" s="37">
        <v>2.2490000000000001</v>
      </c>
      <c r="I17" s="39">
        <v>2.6025</v>
      </c>
      <c r="J17" s="37">
        <v>2.9466999999999999</v>
      </c>
      <c r="K17" s="37">
        <v>3.286</v>
      </c>
      <c r="L17" s="37">
        <v>3.7330000000000001</v>
      </c>
      <c r="M17" s="37">
        <v>4.0730000000000004</v>
      </c>
    </row>
    <row r="18" spans="1:13" x14ac:dyDescent="0.5">
      <c r="A18" s="36">
        <v>16</v>
      </c>
      <c r="B18" s="37">
        <v>0.69010000000000005</v>
      </c>
      <c r="C18" s="37">
        <v>0.86499999999999999</v>
      </c>
      <c r="D18" s="37">
        <v>1.071</v>
      </c>
      <c r="E18" s="37">
        <v>1.3368</v>
      </c>
      <c r="F18" s="38">
        <v>1.7459</v>
      </c>
      <c r="G18" s="37">
        <v>2.1198999999999999</v>
      </c>
      <c r="H18" s="37">
        <v>2.2349999999999999</v>
      </c>
      <c r="I18" s="39">
        <v>2.5834999999999999</v>
      </c>
      <c r="J18" s="37">
        <v>2.9207999999999998</v>
      </c>
      <c r="K18" s="37">
        <v>3.2519999999999998</v>
      </c>
      <c r="L18" s="37">
        <v>3.6859999999999999</v>
      </c>
      <c r="M18" s="37">
        <v>4.0149999999999997</v>
      </c>
    </row>
    <row r="19" spans="1:13" x14ac:dyDescent="0.5">
      <c r="A19" s="36">
        <v>17</v>
      </c>
      <c r="B19" s="37">
        <v>0.68920000000000003</v>
      </c>
      <c r="C19" s="37">
        <v>0.86299999999999999</v>
      </c>
      <c r="D19" s="37">
        <v>1.069</v>
      </c>
      <c r="E19" s="37">
        <v>1.3333999999999999</v>
      </c>
      <c r="F19" s="38">
        <v>1.7396</v>
      </c>
      <c r="G19" s="37">
        <v>2.1097999999999999</v>
      </c>
      <c r="H19" s="37">
        <v>2.2240000000000002</v>
      </c>
      <c r="I19" s="39">
        <v>2.5669</v>
      </c>
      <c r="J19" s="37">
        <v>2.8982000000000001</v>
      </c>
      <c r="K19" s="37">
        <v>3.222</v>
      </c>
      <c r="L19" s="37">
        <v>3.6459999999999999</v>
      </c>
      <c r="M19" s="37">
        <v>3.9649999999999999</v>
      </c>
    </row>
    <row r="20" spans="1:13" x14ac:dyDescent="0.5">
      <c r="A20" s="36">
        <v>18</v>
      </c>
      <c r="B20" s="37">
        <v>0.68840000000000001</v>
      </c>
      <c r="C20" s="37">
        <v>0.86199999999999999</v>
      </c>
      <c r="D20" s="37">
        <v>1.0669999999999999</v>
      </c>
      <c r="E20" s="37">
        <v>1.3304</v>
      </c>
      <c r="F20" s="38">
        <v>1.7341</v>
      </c>
      <c r="G20" s="37">
        <v>2.1009000000000002</v>
      </c>
      <c r="H20" s="37">
        <v>2.214</v>
      </c>
      <c r="I20" s="39">
        <v>2.5524</v>
      </c>
      <c r="J20" s="37">
        <v>2.8784000000000001</v>
      </c>
      <c r="K20" s="37">
        <v>3.1970000000000001</v>
      </c>
      <c r="L20" s="37">
        <v>3.6110000000000002</v>
      </c>
      <c r="M20" s="37">
        <v>3.9220000000000002</v>
      </c>
    </row>
    <row r="21" spans="1:13" x14ac:dyDescent="0.5">
      <c r="A21" s="36">
        <v>19</v>
      </c>
      <c r="B21" s="37">
        <v>0.68759999999999999</v>
      </c>
      <c r="C21" s="37">
        <v>0.86099999999999999</v>
      </c>
      <c r="D21" s="37">
        <v>1.0660000000000001</v>
      </c>
      <c r="E21" s="37">
        <v>1.3277000000000001</v>
      </c>
      <c r="F21" s="38">
        <v>1.7291000000000001</v>
      </c>
      <c r="G21" s="37">
        <v>2.093</v>
      </c>
      <c r="H21" s="37">
        <v>2.2050000000000001</v>
      </c>
      <c r="I21" s="39">
        <v>2.5394999999999999</v>
      </c>
      <c r="J21" s="37">
        <v>2.8609</v>
      </c>
      <c r="K21" s="37">
        <v>3.1739999999999999</v>
      </c>
      <c r="L21" s="37">
        <v>3.5790000000000002</v>
      </c>
      <c r="M21" s="37">
        <v>3.883</v>
      </c>
    </row>
    <row r="22" spans="1:13" x14ac:dyDescent="0.5">
      <c r="A22" s="36">
        <v>20</v>
      </c>
      <c r="B22" s="37">
        <v>0.68700000000000006</v>
      </c>
      <c r="C22" s="37">
        <v>0.86</v>
      </c>
      <c r="D22" s="37">
        <v>1.0640000000000001</v>
      </c>
      <c r="E22" s="37">
        <v>1.3252999999999999</v>
      </c>
      <c r="F22" s="38">
        <v>1.7246999999999999</v>
      </c>
      <c r="G22" s="37">
        <v>2.0859999999999999</v>
      </c>
      <c r="H22" s="37">
        <v>2.1970000000000001</v>
      </c>
      <c r="I22" s="39">
        <v>2.528</v>
      </c>
      <c r="J22" s="37">
        <v>2.8452999999999999</v>
      </c>
      <c r="K22" s="37">
        <v>3.153</v>
      </c>
      <c r="L22" s="37">
        <v>3.552</v>
      </c>
      <c r="M22" s="37">
        <v>3.85</v>
      </c>
    </row>
    <row r="23" spans="1:13" x14ac:dyDescent="0.5">
      <c r="A23" s="36">
        <v>21</v>
      </c>
      <c r="B23" s="37">
        <v>0.68640000000000001</v>
      </c>
      <c r="C23" s="37">
        <v>0.85899999999999999</v>
      </c>
      <c r="D23" s="37">
        <v>1.0629999999999999</v>
      </c>
      <c r="E23" s="37">
        <v>1.3231999999999999</v>
      </c>
      <c r="F23" s="38">
        <v>1.7206999999999999</v>
      </c>
      <c r="G23" s="37">
        <v>2.0796000000000001</v>
      </c>
      <c r="H23" s="37">
        <v>2.1890000000000001</v>
      </c>
      <c r="I23" s="39">
        <v>2.5177</v>
      </c>
      <c r="J23" s="37">
        <v>2.8313999999999999</v>
      </c>
      <c r="K23" s="37">
        <v>3.1349999999999998</v>
      </c>
      <c r="L23" s="37">
        <v>3.5270000000000001</v>
      </c>
      <c r="M23" s="37">
        <v>3.819</v>
      </c>
    </row>
    <row r="24" spans="1:13" x14ac:dyDescent="0.5">
      <c r="A24" s="36">
        <v>22</v>
      </c>
      <c r="B24" s="37">
        <v>0.68579999999999997</v>
      </c>
      <c r="C24" s="37">
        <v>0.85799999999999998</v>
      </c>
      <c r="D24" s="37">
        <v>1.0609999999999999</v>
      </c>
      <c r="E24" s="37">
        <v>1.3211999999999999</v>
      </c>
      <c r="F24" s="38">
        <v>1.7171000000000001</v>
      </c>
      <c r="G24" s="37">
        <v>2.0739000000000001</v>
      </c>
      <c r="H24" s="37">
        <v>2.1829999999999998</v>
      </c>
      <c r="I24" s="39">
        <v>2.5083000000000002</v>
      </c>
      <c r="J24" s="37">
        <v>2.8188</v>
      </c>
      <c r="K24" s="37">
        <v>3.1190000000000002</v>
      </c>
      <c r="L24" s="37">
        <v>3.5049999999999999</v>
      </c>
      <c r="M24" s="37">
        <v>3.7919999999999998</v>
      </c>
    </row>
    <row r="25" spans="1:13" x14ac:dyDescent="0.5">
      <c r="A25" s="36">
        <v>23</v>
      </c>
      <c r="B25" s="37">
        <v>0.68530000000000002</v>
      </c>
      <c r="C25" s="37">
        <v>0.85799999999999998</v>
      </c>
      <c r="D25" s="37">
        <v>1.06</v>
      </c>
      <c r="E25" s="37">
        <v>1.3194999999999999</v>
      </c>
      <c r="F25" s="38">
        <v>1.7139</v>
      </c>
      <c r="G25" s="37">
        <v>2.0687000000000002</v>
      </c>
      <c r="H25" s="37">
        <v>2.177</v>
      </c>
      <c r="I25" s="39">
        <v>2.4998999999999998</v>
      </c>
      <c r="J25" s="37">
        <v>2.8073000000000001</v>
      </c>
      <c r="K25" s="37">
        <v>3.1040000000000001</v>
      </c>
      <c r="L25" s="37">
        <v>3.4849999999999999</v>
      </c>
      <c r="M25" s="37">
        <v>3.7679999999999998</v>
      </c>
    </row>
    <row r="26" spans="1:13" x14ac:dyDescent="0.5">
      <c r="A26" s="36">
        <v>24</v>
      </c>
      <c r="B26" s="37">
        <v>0.68479999999999996</v>
      </c>
      <c r="C26" s="37">
        <v>0.85699999999999998</v>
      </c>
      <c r="D26" s="37">
        <v>1.0589999999999999</v>
      </c>
      <c r="E26" s="37">
        <v>1.3178000000000001</v>
      </c>
      <c r="F26" s="38">
        <v>1.7109000000000001</v>
      </c>
      <c r="G26" s="37">
        <v>2.0638999999999998</v>
      </c>
      <c r="H26" s="37">
        <v>2.1720000000000002</v>
      </c>
      <c r="I26" s="39">
        <v>2.4922</v>
      </c>
      <c r="J26" s="37">
        <v>2.7968999999999999</v>
      </c>
      <c r="K26" s="37">
        <v>3.0910000000000002</v>
      </c>
      <c r="L26" s="37">
        <v>3.4670000000000001</v>
      </c>
      <c r="M26" s="37">
        <v>3.7450000000000001</v>
      </c>
    </row>
    <row r="27" spans="1:13" x14ac:dyDescent="0.5">
      <c r="A27" s="36">
        <v>25</v>
      </c>
      <c r="B27" s="37">
        <v>0.68440000000000001</v>
      </c>
      <c r="C27" s="37">
        <v>0.85599999999999998</v>
      </c>
      <c r="D27" s="37">
        <v>1.0580000000000001</v>
      </c>
      <c r="E27" s="37">
        <v>1.3163</v>
      </c>
      <c r="F27" s="38">
        <v>1.7081</v>
      </c>
      <c r="G27" s="37">
        <v>2.0594999999999999</v>
      </c>
      <c r="H27" s="37">
        <v>2.1669999999999998</v>
      </c>
      <c r="I27" s="39">
        <v>2.4851000000000001</v>
      </c>
      <c r="J27" s="37">
        <v>2.7873999999999999</v>
      </c>
      <c r="K27" s="37">
        <v>3.0779999999999998</v>
      </c>
      <c r="L27" s="37">
        <v>3.45</v>
      </c>
      <c r="M27" s="37">
        <v>3.7250000000000001</v>
      </c>
    </row>
    <row r="28" spans="1:13" x14ac:dyDescent="0.5">
      <c r="A28" s="36">
        <v>26</v>
      </c>
      <c r="B28" s="37">
        <v>0.68400000000000005</v>
      </c>
      <c r="C28" s="37">
        <v>0.85599999999999998</v>
      </c>
      <c r="D28" s="37">
        <v>1.0580000000000001</v>
      </c>
      <c r="E28" s="37">
        <v>1.3149999999999999</v>
      </c>
      <c r="F28" s="38">
        <v>1.7056</v>
      </c>
      <c r="G28" s="37">
        <v>2.0554999999999999</v>
      </c>
      <c r="H28" s="37">
        <v>2.1619999999999999</v>
      </c>
      <c r="I28" s="39">
        <v>2.4786000000000001</v>
      </c>
      <c r="J28" s="37">
        <v>2.7787000000000002</v>
      </c>
      <c r="K28" s="37">
        <v>3.0670000000000002</v>
      </c>
      <c r="L28" s="37">
        <v>3.4350000000000001</v>
      </c>
      <c r="M28" s="37">
        <v>3.7069999999999999</v>
      </c>
    </row>
    <row r="29" spans="1:13" x14ac:dyDescent="0.5">
      <c r="A29" s="36">
        <v>27</v>
      </c>
      <c r="B29" s="37">
        <v>0.68369999999999997</v>
      </c>
      <c r="C29" s="37">
        <v>0.85499999999999998</v>
      </c>
      <c r="D29" s="37">
        <v>1.0569999999999999</v>
      </c>
      <c r="E29" s="37">
        <v>1.3137000000000001</v>
      </c>
      <c r="F29" s="38">
        <v>1.7033</v>
      </c>
      <c r="G29" s="37">
        <v>2.0518000000000001</v>
      </c>
      <c r="H29" s="37">
        <v>2.15</v>
      </c>
      <c r="I29" s="39">
        <v>2.4727000000000001</v>
      </c>
      <c r="J29" s="37">
        <v>2.7707000000000002</v>
      </c>
      <c r="K29" s="37">
        <v>3.0569999999999999</v>
      </c>
      <c r="L29" s="37">
        <v>3.4209999999999998</v>
      </c>
      <c r="M29" s="37">
        <v>3.69</v>
      </c>
    </row>
    <row r="30" spans="1:13" x14ac:dyDescent="0.5">
      <c r="A30" s="36">
        <v>28</v>
      </c>
      <c r="B30" s="37">
        <v>0.68340000000000001</v>
      </c>
      <c r="C30" s="37">
        <v>0.85499999999999998</v>
      </c>
      <c r="D30" s="37">
        <v>1.056</v>
      </c>
      <c r="E30" s="37">
        <v>1.3125</v>
      </c>
      <c r="F30" s="38">
        <v>1.7011000000000001</v>
      </c>
      <c r="G30" s="37">
        <v>2.0484</v>
      </c>
      <c r="H30" s="37">
        <v>2.1539999999999999</v>
      </c>
      <c r="I30" s="39">
        <v>2.4670999999999998</v>
      </c>
      <c r="J30" s="37">
        <v>2.7633000000000001</v>
      </c>
      <c r="K30" s="37">
        <v>3.0470000000000002</v>
      </c>
      <c r="L30" s="37">
        <v>3.4079999999999999</v>
      </c>
      <c r="M30" s="37">
        <v>3.6739999999999999</v>
      </c>
    </row>
    <row r="31" spans="1:13" x14ac:dyDescent="0.5">
      <c r="A31" s="36">
        <v>29</v>
      </c>
      <c r="B31" s="37">
        <v>0.68300000000000005</v>
      </c>
      <c r="C31" s="37">
        <v>0.85399999999999998</v>
      </c>
      <c r="D31" s="37">
        <v>1.0549999999999999</v>
      </c>
      <c r="E31" s="37">
        <v>1.3113999999999999</v>
      </c>
      <c r="F31" s="38">
        <v>1.6991000000000001</v>
      </c>
      <c r="G31" s="37">
        <v>2.0451999999999999</v>
      </c>
      <c r="H31" s="37">
        <v>2.15</v>
      </c>
      <c r="I31" s="39">
        <v>2.4620000000000002</v>
      </c>
      <c r="J31" s="37">
        <v>2.7564000000000002</v>
      </c>
      <c r="K31" s="37">
        <v>3.0379999999999998</v>
      </c>
      <c r="L31" s="37">
        <v>3.3959999999999999</v>
      </c>
      <c r="M31" s="37">
        <v>3.6589999999999998</v>
      </c>
    </row>
    <row r="32" spans="1:13" x14ac:dyDescent="0.5">
      <c r="A32" s="36">
        <v>30</v>
      </c>
      <c r="B32" s="37">
        <v>0.68279999999999996</v>
      </c>
      <c r="C32" s="37">
        <v>0.85399999999999998</v>
      </c>
      <c r="D32" s="37">
        <v>1.0549999999999999</v>
      </c>
      <c r="E32" s="37">
        <v>1.3104</v>
      </c>
      <c r="F32" s="38">
        <v>1.6973</v>
      </c>
      <c r="G32" s="37">
        <v>2.0423</v>
      </c>
      <c r="H32" s="37">
        <v>2.1469999999999998</v>
      </c>
      <c r="I32" s="39">
        <v>2.4573</v>
      </c>
      <c r="J32" s="37">
        <v>2.75</v>
      </c>
      <c r="K32" s="37">
        <v>3.03</v>
      </c>
      <c r="L32" s="37">
        <v>3.3849999999999998</v>
      </c>
      <c r="M32" s="37">
        <v>3.6459999999999999</v>
      </c>
    </row>
    <row r="33" spans="1:13" x14ac:dyDescent="0.5">
      <c r="A33" s="36">
        <v>31</v>
      </c>
      <c r="B33" s="37">
        <v>0.6825</v>
      </c>
      <c r="C33" s="37"/>
      <c r="D33" s="37"/>
      <c r="E33" s="37">
        <v>1.3095000000000001</v>
      </c>
      <c r="F33" s="38">
        <v>1.6955</v>
      </c>
      <c r="G33" s="37">
        <v>2.0394999999999999</v>
      </c>
      <c r="H33" s="37"/>
      <c r="I33" s="39">
        <v>2.4527999999999999</v>
      </c>
      <c r="J33" s="37">
        <v>2.7440000000000002</v>
      </c>
      <c r="K33" s="37"/>
      <c r="L33" s="37"/>
      <c r="M33" s="37"/>
    </row>
    <row r="34" spans="1:13" x14ac:dyDescent="0.5">
      <c r="A34" s="36">
        <v>32</v>
      </c>
      <c r="B34" s="37">
        <v>0.68220000000000003</v>
      </c>
      <c r="C34" s="37"/>
      <c r="D34" s="37"/>
      <c r="E34" s="37">
        <v>1.3086</v>
      </c>
      <c r="F34" s="38">
        <v>1.6939</v>
      </c>
      <c r="G34" s="37">
        <v>2.0369000000000002</v>
      </c>
      <c r="H34" s="37"/>
      <c r="I34" s="39">
        <v>2.4487000000000001</v>
      </c>
      <c r="J34" s="37">
        <v>2.7385000000000002</v>
      </c>
      <c r="K34" s="37"/>
      <c r="L34" s="37"/>
      <c r="M34" s="37"/>
    </row>
    <row r="35" spans="1:13" x14ac:dyDescent="0.5">
      <c r="A35" s="36">
        <v>33</v>
      </c>
      <c r="B35" s="37">
        <v>0.68200000000000005</v>
      </c>
      <c r="C35" s="37"/>
      <c r="D35" s="37"/>
      <c r="E35" s="37">
        <v>1.3077000000000001</v>
      </c>
      <c r="F35" s="38">
        <v>1.6923999999999999</v>
      </c>
      <c r="G35" s="37">
        <v>2.0345</v>
      </c>
      <c r="H35" s="37"/>
      <c r="I35" s="39">
        <v>2.4447999999999999</v>
      </c>
      <c r="J35" s="37">
        <v>2.7332999999999998</v>
      </c>
      <c r="K35" s="37"/>
      <c r="L35" s="37"/>
      <c r="M35" s="37"/>
    </row>
    <row r="36" spans="1:13" x14ac:dyDescent="0.5">
      <c r="A36" s="36">
        <v>34</v>
      </c>
      <c r="B36" s="37">
        <v>0.68179999999999996</v>
      </c>
      <c r="C36" s="37"/>
      <c r="D36" s="37"/>
      <c r="E36" s="37">
        <v>1.3069999999999999</v>
      </c>
      <c r="F36" s="38">
        <v>1.6909000000000001</v>
      </c>
      <c r="G36" s="37">
        <v>2.0322</v>
      </c>
      <c r="H36" s="37"/>
      <c r="I36" s="39">
        <v>2.4411</v>
      </c>
      <c r="J36" s="37">
        <v>2.7284000000000002</v>
      </c>
      <c r="K36" s="37"/>
      <c r="L36" s="37"/>
      <c r="M36" s="37"/>
    </row>
    <row r="37" spans="1:13" x14ac:dyDescent="0.5">
      <c r="A37" s="36">
        <v>35</v>
      </c>
      <c r="B37" s="37">
        <v>0.68159999999999998</v>
      </c>
      <c r="C37" s="37"/>
      <c r="D37" s="37"/>
      <c r="E37" s="37">
        <v>1.3062</v>
      </c>
      <c r="F37" s="38">
        <v>1.6896</v>
      </c>
      <c r="G37" s="37">
        <v>2.0301</v>
      </c>
      <c r="H37" s="37"/>
      <c r="I37" s="39">
        <v>2.4377</v>
      </c>
      <c r="J37" s="37">
        <v>2.7238000000000002</v>
      </c>
      <c r="K37" s="37"/>
      <c r="L37" s="37"/>
      <c r="M37" s="37"/>
    </row>
    <row r="38" spans="1:13" x14ac:dyDescent="0.5">
      <c r="A38" s="36">
        <v>36</v>
      </c>
      <c r="B38" s="37">
        <v>0.68140000000000001</v>
      </c>
      <c r="C38" s="37"/>
      <c r="D38" s="37"/>
      <c r="E38" s="37">
        <v>1.3055000000000001</v>
      </c>
      <c r="F38" s="38">
        <v>1.6882999999999999</v>
      </c>
      <c r="G38" s="37">
        <v>2.0280999999999998</v>
      </c>
      <c r="H38" s="37"/>
      <c r="I38" s="39">
        <v>2.4344999999999999</v>
      </c>
      <c r="J38" s="37">
        <v>2.7195</v>
      </c>
      <c r="K38" s="37"/>
      <c r="L38" s="37"/>
      <c r="M38" s="37"/>
    </row>
    <row r="39" spans="1:13" x14ac:dyDescent="0.5">
      <c r="A39" s="36">
        <v>37</v>
      </c>
      <c r="B39" s="37">
        <v>0.68120000000000003</v>
      </c>
      <c r="C39" s="37"/>
      <c r="D39" s="37"/>
      <c r="E39" s="37">
        <v>1.3048999999999999</v>
      </c>
      <c r="F39" s="38">
        <v>1.6871</v>
      </c>
      <c r="G39" s="37">
        <v>2.0261999999999998</v>
      </c>
      <c r="H39" s="37"/>
      <c r="I39" s="39">
        <v>2.4314</v>
      </c>
      <c r="J39" s="37">
        <v>2.7153999999999998</v>
      </c>
      <c r="K39" s="37"/>
      <c r="L39" s="37"/>
      <c r="M39" s="37"/>
    </row>
    <row r="40" spans="1:13" x14ac:dyDescent="0.5">
      <c r="A40" s="36">
        <v>38</v>
      </c>
      <c r="B40" s="37">
        <v>0.68100000000000005</v>
      </c>
      <c r="C40" s="37"/>
      <c r="D40" s="37"/>
      <c r="E40" s="37">
        <v>1.3042</v>
      </c>
      <c r="F40" s="38">
        <v>1.6859999999999999</v>
      </c>
      <c r="G40" s="37">
        <v>2.0244</v>
      </c>
      <c r="H40" s="37"/>
      <c r="I40" s="39">
        <v>2.4285999999999999</v>
      </c>
      <c r="J40" s="37">
        <v>2.7115999999999998</v>
      </c>
      <c r="K40" s="37"/>
      <c r="L40" s="37"/>
      <c r="M40" s="37"/>
    </row>
    <row r="41" spans="1:13" x14ac:dyDescent="0.5">
      <c r="A41" s="36">
        <v>39</v>
      </c>
      <c r="B41" s="37">
        <v>0.68079999999999996</v>
      </c>
      <c r="C41" s="37"/>
      <c r="D41" s="37"/>
      <c r="E41" s="37">
        <v>1.3036000000000001</v>
      </c>
      <c r="F41" s="38">
        <v>1.6849000000000001</v>
      </c>
      <c r="G41" s="37">
        <v>2.0226999999999999</v>
      </c>
      <c r="H41" s="37"/>
      <c r="I41" s="39">
        <v>2.4258000000000002</v>
      </c>
      <c r="J41" s="37">
        <v>2.7079</v>
      </c>
      <c r="K41" s="37"/>
      <c r="L41" s="37"/>
      <c r="M41" s="37"/>
    </row>
    <row r="42" spans="1:13" x14ac:dyDescent="0.5">
      <c r="A42" s="36">
        <v>40</v>
      </c>
      <c r="B42" s="37">
        <v>0.68069999999999997</v>
      </c>
      <c r="C42" s="37">
        <v>0.85099999999999998</v>
      </c>
      <c r="D42" s="37">
        <v>1.05</v>
      </c>
      <c r="E42" s="37">
        <v>1.3030999999999999</v>
      </c>
      <c r="F42" s="38">
        <v>1.6839</v>
      </c>
      <c r="G42" s="37">
        <v>2.0211000000000001</v>
      </c>
      <c r="H42" s="37">
        <v>2.1230000000000002</v>
      </c>
      <c r="I42" s="39">
        <v>2.4232999999999998</v>
      </c>
      <c r="J42" s="37">
        <v>2.7044999999999999</v>
      </c>
      <c r="K42" s="37">
        <v>2.9710000000000001</v>
      </c>
      <c r="L42" s="37">
        <v>3.3069999999999999</v>
      </c>
      <c r="M42" s="37">
        <v>3.5510000000000002</v>
      </c>
    </row>
    <row r="43" spans="1:13" x14ac:dyDescent="0.5">
      <c r="A43" s="36">
        <v>41</v>
      </c>
      <c r="B43" s="37">
        <v>0.68049999999999999</v>
      </c>
      <c r="C43" s="37"/>
      <c r="D43" s="37"/>
      <c r="E43" s="37">
        <v>1.3025</v>
      </c>
      <c r="F43" s="38">
        <v>1.6829000000000001</v>
      </c>
      <c r="G43" s="37">
        <v>2.0194999999999999</v>
      </c>
      <c r="H43" s="37"/>
      <c r="I43" s="39">
        <v>2.4207999999999998</v>
      </c>
      <c r="J43" s="37">
        <v>2.7012</v>
      </c>
      <c r="K43" s="37"/>
      <c r="L43" s="37"/>
      <c r="M43" s="37"/>
    </row>
    <row r="44" spans="1:13" x14ac:dyDescent="0.5">
      <c r="A44" s="36">
        <v>42</v>
      </c>
      <c r="B44" s="37">
        <v>0.6804</v>
      </c>
      <c r="C44" s="37"/>
      <c r="D44" s="37"/>
      <c r="E44" s="37">
        <v>1.302</v>
      </c>
      <c r="F44" s="38">
        <v>1.6819999999999999</v>
      </c>
      <c r="G44" s="37">
        <v>2.0181</v>
      </c>
      <c r="H44" s="37"/>
      <c r="I44" s="39">
        <v>2.4184999999999999</v>
      </c>
      <c r="J44" s="37">
        <v>2.6981000000000002</v>
      </c>
      <c r="K44" s="37"/>
      <c r="L44" s="37"/>
      <c r="M44" s="37"/>
    </row>
    <row r="45" spans="1:13" x14ac:dyDescent="0.5">
      <c r="A45" s="36">
        <v>43</v>
      </c>
      <c r="B45" s="37">
        <v>0.68020000000000003</v>
      </c>
      <c r="C45" s="37"/>
      <c r="D45" s="37"/>
      <c r="E45" s="37">
        <v>1.3016000000000001</v>
      </c>
      <c r="F45" s="38">
        <v>1.6811</v>
      </c>
      <c r="G45" s="37">
        <v>2.0167000000000002</v>
      </c>
      <c r="H45" s="37"/>
      <c r="I45" s="39">
        <v>2.4163000000000001</v>
      </c>
      <c r="J45" s="37">
        <v>2.6951000000000001</v>
      </c>
      <c r="K45" s="37"/>
      <c r="L45" s="37"/>
      <c r="M45" s="37"/>
    </row>
    <row r="46" spans="1:13" x14ac:dyDescent="0.5">
      <c r="A46" s="36">
        <v>44</v>
      </c>
      <c r="B46" s="37">
        <v>0.68010000000000004</v>
      </c>
      <c r="C46" s="37"/>
      <c r="D46" s="37"/>
      <c r="E46" s="37">
        <v>1.3010999999999999</v>
      </c>
      <c r="F46" s="38">
        <v>1.6801999999999999</v>
      </c>
      <c r="G46" s="37">
        <v>2.0154000000000001</v>
      </c>
      <c r="H46" s="37"/>
      <c r="I46" s="39">
        <v>2.4140999999999999</v>
      </c>
      <c r="J46" s="37">
        <v>2.6922999999999999</v>
      </c>
      <c r="K46" s="37"/>
      <c r="L46" s="37"/>
      <c r="M46" s="37"/>
    </row>
    <row r="47" spans="1:13" x14ac:dyDescent="0.5">
      <c r="A47" s="36">
        <v>45</v>
      </c>
      <c r="B47" s="37">
        <v>0.68</v>
      </c>
      <c r="C47" s="37"/>
      <c r="D47" s="37"/>
      <c r="E47" s="37">
        <v>1.3006</v>
      </c>
      <c r="F47" s="38">
        <v>1.6794</v>
      </c>
      <c r="G47" s="37">
        <v>2.0141</v>
      </c>
      <c r="H47" s="37"/>
      <c r="I47" s="39">
        <v>2.4121000000000001</v>
      </c>
      <c r="J47" s="37">
        <v>2.6896</v>
      </c>
      <c r="K47" s="37"/>
      <c r="L47" s="37"/>
      <c r="M47" s="37"/>
    </row>
    <row r="48" spans="1:13" x14ac:dyDescent="0.5">
      <c r="A48" s="36">
        <v>46</v>
      </c>
      <c r="B48" s="37">
        <v>0.67989999999999995</v>
      </c>
      <c r="C48" s="37"/>
      <c r="D48" s="37"/>
      <c r="E48" s="37">
        <v>1.3002</v>
      </c>
      <c r="F48" s="38">
        <v>1.6787000000000001</v>
      </c>
      <c r="G48" s="37">
        <v>2.0129000000000001</v>
      </c>
      <c r="H48" s="37"/>
      <c r="I48" s="39">
        <v>2.4102000000000001</v>
      </c>
      <c r="J48" s="37">
        <v>2.6869999999999998</v>
      </c>
      <c r="K48" s="37"/>
      <c r="L48" s="37"/>
      <c r="M48" s="37"/>
    </row>
    <row r="49" spans="1:13" x14ac:dyDescent="0.5">
      <c r="A49" s="36">
        <v>47</v>
      </c>
      <c r="B49" s="37">
        <v>0.67969999999999997</v>
      </c>
      <c r="C49" s="37"/>
      <c r="D49" s="37"/>
      <c r="E49" s="37">
        <v>1.2998000000000001</v>
      </c>
      <c r="F49" s="38">
        <v>1.6778999999999999</v>
      </c>
      <c r="G49" s="37">
        <v>2.0116999999999998</v>
      </c>
      <c r="H49" s="37"/>
      <c r="I49" s="39">
        <v>2.4083000000000001</v>
      </c>
      <c r="J49" s="37">
        <v>2.6846000000000001</v>
      </c>
      <c r="K49" s="37"/>
      <c r="L49" s="37"/>
      <c r="M49" s="37"/>
    </row>
    <row r="50" spans="1:13" x14ac:dyDescent="0.5">
      <c r="A50" s="36">
        <v>48</v>
      </c>
      <c r="B50" s="37">
        <v>0.67959999999999998</v>
      </c>
      <c r="C50" s="37"/>
      <c r="D50" s="37"/>
      <c r="E50" s="37">
        <v>1.2994000000000001</v>
      </c>
      <c r="F50" s="38">
        <v>1.6772</v>
      </c>
      <c r="G50" s="37">
        <v>2.0106000000000002</v>
      </c>
      <c r="H50" s="37"/>
      <c r="I50" s="39">
        <v>2.4066000000000001</v>
      </c>
      <c r="J50" s="37">
        <v>2.6821999999999999</v>
      </c>
      <c r="K50" s="37"/>
      <c r="L50" s="37"/>
      <c r="M50" s="37"/>
    </row>
    <row r="51" spans="1:13" x14ac:dyDescent="0.5">
      <c r="A51" s="36">
        <v>49</v>
      </c>
      <c r="B51" s="37">
        <v>0.67949999999999999</v>
      </c>
      <c r="C51" s="37"/>
      <c r="D51" s="37"/>
      <c r="E51" s="37">
        <v>1.2990999999999999</v>
      </c>
      <c r="F51" s="38">
        <v>1.6766000000000001</v>
      </c>
      <c r="G51" s="37">
        <v>2.0095999999999998</v>
      </c>
      <c r="H51" s="37"/>
      <c r="I51" s="39">
        <v>2.4049</v>
      </c>
      <c r="J51" s="37">
        <v>2.68</v>
      </c>
      <c r="K51" s="37"/>
      <c r="L51" s="37"/>
      <c r="M51" s="37"/>
    </row>
    <row r="52" spans="1:13" x14ac:dyDescent="0.5">
      <c r="A52" s="36">
        <v>50</v>
      </c>
      <c r="B52" s="37">
        <v>0.6794</v>
      </c>
      <c r="C52" s="37">
        <v>0.84899999999999998</v>
      </c>
      <c r="D52" s="37">
        <v>1.0469999999999999</v>
      </c>
      <c r="E52" s="37">
        <v>1.2987</v>
      </c>
      <c r="F52" s="38">
        <v>1.6758999999999999</v>
      </c>
      <c r="G52" s="37">
        <v>2.0085999999999999</v>
      </c>
      <c r="H52" s="37">
        <v>2.109</v>
      </c>
      <c r="I52" s="39">
        <v>2.4033000000000002</v>
      </c>
      <c r="J52" s="37">
        <v>2.6778</v>
      </c>
      <c r="K52" s="37">
        <v>2.9369999999999998</v>
      </c>
      <c r="L52" s="37">
        <v>3.2610000000000001</v>
      </c>
      <c r="M52" s="37">
        <v>3.496</v>
      </c>
    </row>
    <row r="53" spans="1:13" x14ac:dyDescent="0.5">
      <c r="A53" s="36">
        <v>51</v>
      </c>
      <c r="B53" s="37">
        <v>0.67930000000000001</v>
      </c>
      <c r="C53" s="37"/>
      <c r="D53" s="37"/>
      <c r="E53" s="37">
        <v>1.2984</v>
      </c>
      <c r="F53" s="38">
        <v>1.6753</v>
      </c>
      <c r="G53" s="37">
        <v>2.0076000000000001</v>
      </c>
      <c r="H53" s="37"/>
      <c r="I53" s="39">
        <v>2.4016999999999999</v>
      </c>
      <c r="J53" s="37">
        <v>2.6757</v>
      </c>
      <c r="K53" s="37"/>
      <c r="L53" s="37"/>
      <c r="M53" s="37"/>
    </row>
    <row r="54" spans="1:13" x14ac:dyDescent="0.5">
      <c r="A54" s="36">
        <v>52</v>
      </c>
      <c r="B54" s="37">
        <v>0.67920000000000003</v>
      </c>
      <c r="C54" s="37"/>
      <c r="D54" s="37"/>
      <c r="E54" s="37">
        <v>1.298</v>
      </c>
      <c r="F54" s="38">
        <v>1.6747000000000001</v>
      </c>
      <c r="G54" s="37">
        <v>2.0066000000000002</v>
      </c>
      <c r="H54" s="37"/>
      <c r="I54" s="39">
        <v>2.4001999999999999</v>
      </c>
      <c r="J54" s="37">
        <v>2.6737000000000002</v>
      </c>
      <c r="K54" s="37"/>
      <c r="L54" s="37"/>
      <c r="M54" s="37"/>
    </row>
    <row r="55" spans="1:13" x14ac:dyDescent="0.5">
      <c r="A55" s="36">
        <v>53</v>
      </c>
      <c r="B55" s="37">
        <v>0.67910000000000004</v>
      </c>
      <c r="C55" s="37"/>
      <c r="D55" s="37"/>
      <c r="E55" s="37">
        <v>1.2977000000000001</v>
      </c>
      <c r="F55" s="38">
        <v>1.6740999999999999</v>
      </c>
      <c r="G55" s="37">
        <v>2.0057</v>
      </c>
      <c r="H55" s="37"/>
      <c r="I55" s="39">
        <v>2.3988</v>
      </c>
      <c r="J55" s="37">
        <v>2.6718000000000002</v>
      </c>
      <c r="K55" s="37"/>
      <c r="L55" s="37"/>
      <c r="M55" s="37"/>
    </row>
    <row r="56" spans="1:13" x14ac:dyDescent="0.5">
      <c r="A56" s="36">
        <v>54</v>
      </c>
      <c r="B56" s="37">
        <v>0.67910000000000004</v>
      </c>
      <c r="C56" s="37"/>
      <c r="D56" s="37"/>
      <c r="E56" s="37">
        <v>1.2974000000000001</v>
      </c>
      <c r="F56" s="38">
        <v>1.6736</v>
      </c>
      <c r="G56" s="37">
        <v>2.0049000000000001</v>
      </c>
      <c r="H56" s="37"/>
      <c r="I56" s="39">
        <v>2.3974000000000002</v>
      </c>
      <c r="J56" s="37">
        <v>2.67</v>
      </c>
      <c r="K56" s="37"/>
      <c r="L56" s="37"/>
      <c r="M56" s="37"/>
    </row>
    <row r="57" spans="1:13" x14ac:dyDescent="0.5">
      <c r="A57" s="36">
        <v>55</v>
      </c>
      <c r="B57" s="37">
        <v>0.67900000000000005</v>
      </c>
      <c r="C57" s="37"/>
      <c r="D57" s="37"/>
      <c r="E57" s="37">
        <v>1.2970999999999999</v>
      </c>
      <c r="F57" s="38">
        <v>1.673</v>
      </c>
      <c r="G57" s="37">
        <v>2.004</v>
      </c>
      <c r="H57" s="37"/>
      <c r="I57" s="39">
        <v>2.3961000000000001</v>
      </c>
      <c r="J57" s="37">
        <v>2.6682000000000001</v>
      </c>
      <c r="K57" s="37"/>
      <c r="L57" s="37"/>
      <c r="M57" s="37"/>
    </row>
    <row r="58" spans="1:13" x14ac:dyDescent="0.5">
      <c r="A58" s="36">
        <v>56</v>
      </c>
      <c r="B58" s="37">
        <v>0.67889999999999995</v>
      </c>
      <c r="C58" s="37"/>
      <c r="D58" s="37"/>
      <c r="E58" s="37">
        <v>1.2968999999999999</v>
      </c>
      <c r="F58" s="38">
        <v>1.6725000000000001</v>
      </c>
      <c r="G58" s="37">
        <v>2.0032000000000001</v>
      </c>
      <c r="H58" s="37"/>
      <c r="I58" s="39">
        <v>2.3948</v>
      </c>
      <c r="J58" s="37">
        <v>2.6665000000000001</v>
      </c>
      <c r="K58" s="37"/>
      <c r="L58" s="37"/>
      <c r="M58" s="37"/>
    </row>
    <row r="59" spans="1:13" x14ac:dyDescent="0.5">
      <c r="A59" s="36">
        <v>57</v>
      </c>
      <c r="B59" s="37">
        <v>0.67879999999999996</v>
      </c>
      <c r="C59" s="37"/>
      <c r="D59" s="37"/>
      <c r="E59" s="37">
        <v>1.2966</v>
      </c>
      <c r="F59" s="38">
        <v>1.6719999999999999</v>
      </c>
      <c r="G59" s="37">
        <v>2.0024999999999999</v>
      </c>
      <c r="H59" s="37"/>
      <c r="I59" s="39">
        <v>2.3936000000000002</v>
      </c>
      <c r="J59" s="37">
        <v>2.6648999999999998</v>
      </c>
      <c r="K59" s="37"/>
      <c r="L59" s="37"/>
      <c r="M59" s="37"/>
    </row>
    <row r="60" spans="1:13" x14ac:dyDescent="0.5">
      <c r="A60" s="36">
        <v>58</v>
      </c>
      <c r="B60" s="37">
        <v>0.67869999999999997</v>
      </c>
      <c r="C60" s="37"/>
      <c r="D60" s="37"/>
      <c r="E60" s="37">
        <v>1.2963</v>
      </c>
      <c r="F60" s="38">
        <v>1.6716</v>
      </c>
      <c r="G60" s="37">
        <v>2.0017</v>
      </c>
      <c r="H60" s="37"/>
      <c r="I60" s="39">
        <v>2.3923999999999999</v>
      </c>
      <c r="J60" s="37">
        <v>2.6633</v>
      </c>
      <c r="K60" s="37"/>
      <c r="L60" s="37"/>
      <c r="M60" s="37"/>
    </row>
    <row r="61" spans="1:13" x14ac:dyDescent="0.5">
      <c r="A61" s="36">
        <v>59</v>
      </c>
      <c r="B61" s="37">
        <v>0.67869999999999997</v>
      </c>
      <c r="C61" s="37"/>
      <c r="D61" s="37"/>
      <c r="E61" s="37">
        <v>1.2961</v>
      </c>
      <c r="F61" s="38">
        <v>1.6711</v>
      </c>
      <c r="G61" s="37">
        <v>2.0009999999999999</v>
      </c>
      <c r="H61" s="37"/>
      <c r="I61" s="39">
        <v>2.3912</v>
      </c>
      <c r="J61" s="37">
        <v>2.6617999999999999</v>
      </c>
      <c r="K61" s="37"/>
      <c r="L61" s="37"/>
      <c r="M61" s="37"/>
    </row>
    <row r="62" spans="1:13" x14ac:dyDescent="0.5">
      <c r="A62" s="36">
        <v>60</v>
      </c>
      <c r="B62" s="37">
        <v>0.67859999999999998</v>
      </c>
      <c r="C62" s="37">
        <v>0.84799999999999998</v>
      </c>
      <c r="D62" s="37">
        <v>1.0449999999999999</v>
      </c>
      <c r="E62" s="37">
        <v>1.2958000000000001</v>
      </c>
      <c r="F62" s="38">
        <v>1.6706000000000001</v>
      </c>
      <c r="G62" s="37">
        <v>2.0003000000000002</v>
      </c>
      <c r="H62" s="37">
        <v>2.0990000000000002</v>
      </c>
      <c r="I62" s="39">
        <v>2.3900999999999999</v>
      </c>
      <c r="J62" s="37">
        <v>2.6602999999999999</v>
      </c>
      <c r="K62" s="37">
        <v>2.915</v>
      </c>
      <c r="L62" s="37">
        <v>3.2320000000000002</v>
      </c>
      <c r="M62" s="37">
        <v>3.46</v>
      </c>
    </row>
    <row r="63" spans="1:13" x14ac:dyDescent="0.5">
      <c r="A63" s="36">
        <v>61</v>
      </c>
      <c r="B63" s="37">
        <v>0.67849999999999999</v>
      </c>
      <c r="C63" s="37"/>
      <c r="D63" s="37"/>
      <c r="E63" s="37">
        <v>1.2956000000000001</v>
      </c>
      <c r="F63" s="38">
        <v>1.6701999999999999</v>
      </c>
      <c r="G63" s="37">
        <v>1.9996</v>
      </c>
      <c r="H63" s="37"/>
      <c r="I63" s="39">
        <v>2.3889999999999998</v>
      </c>
      <c r="J63" s="37">
        <v>2.6589</v>
      </c>
      <c r="K63" s="37"/>
      <c r="L63" s="37"/>
      <c r="M63" s="37"/>
    </row>
    <row r="64" spans="1:13" x14ac:dyDescent="0.5">
      <c r="A64" s="36">
        <v>62</v>
      </c>
      <c r="B64" s="37">
        <v>0.67849999999999999</v>
      </c>
      <c r="C64" s="37"/>
      <c r="D64" s="37"/>
      <c r="E64" s="37">
        <v>1.2954000000000001</v>
      </c>
      <c r="F64" s="38">
        <v>1.6698</v>
      </c>
      <c r="G64" s="37">
        <v>1.9990000000000001</v>
      </c>
      <c r="H64" s="37"/>
      <c r="I64" s="39">
        <v>2.3879999999999999</v>
      </c>
      <c r="J64" s="37">
        <v>2.6575000000000002</v>
      </c>
      <c r="K64" s="37"/>
      <c r="L64" s="37"/>
      <c r="M64" s="37"/>
    </row>
    <row r="65" spans="1:13" x14ac:dyDescent="0.5">
      <c r="A65" s="36">
        <v>63</v>
      </c>
      <c r="B65" s="37">
        <v>0.6784</v>
      </c>
      <c r="C65" s="37"/>
      <c r="D65" s="37"/>
      <c r="E65" s="37">
        <v>1.2950999999999999</v>
      </c>
      <c r="F65" s="38">
        <v>1.6694</v>
      </c>
      <c r="G65" s="37">
        <v>1.9983</v>
      </c>
      <c r="H65" s="37"/>
      <c r="I65" s="39">
        <v>2.387</v>
      </c>
      <c r="J65" s="37">
        <v>2.6560999999999999</v>
      </c>
      <c r="K65" s="37"/>
      <c r="L65" s="37"/>
      <c r="M65" s="37"/>
    </row>
    <row r="66" spans="1:13" x14ac:dyDescent="0.5">
      <c r="A66" s="36">
        <v>64</v>
      </c>
      <c r="B66" s="37">
        <v>0.67830000000000001</v>
      </c>
      <c r="C66" s="37"/>
      <c r="D66" s="37"/>
      <c r="E66" s="37">
        <v>1.2948999999999999</v>
      </c>
      <c r="F66" s="38">
        <v>1.669</v>
      </c>
      <c r="G66" s="37">
        <v>1.9977</v>
      </c>
      <c r="H66" s="37"/>
      <c r="I66" s="39">
        <v>2.3860000000000001</v>
      </c>
      <c r="J66" s="37">
        <v>2.6549</v>
      </c>
      <c r="K66" s="37"/>
      <c r="L66" s="37"/>
      <c r="M66" s="37"/>
    </row>
    <row r="67" spans="1:13" x14ac:dyDescent="0.5">
      <c r="A67" s="36">
        <v>65</v>
      </c>
      <c r="B67" s="37">
        <v>0.67830000000000001</v>
      </c>
      <c r="C67" s="37"/>
      <c r="D67" s="37"/>
      <c r="E67" s="37">
        <v>1.2947</v>
      </c>
      <c r="F67" s="38">
        <v>1.6686000000000001</v>
      </c>
      <c r="G67" s="37">
        <v>1.9971000000000001</v>
      </c>
      <c r="H67" s="37"/>
      <c r="I67" s="39">
        <v>2.3851</v>
      </c>
      <c r="J67" s="37">
        <v>2.6536</v>
      </c>
      <c r="K67" s="37"/>
      <c r="L67" s="37"/>
      <c r="M67" s="37"/>
    </row>
    <row r="68" spans="1:13" x14ac:dyDescent="0.5">
      <c r="A68" s="36">
        <v>66</v>
      </c>
      <c r="B68" s="37">
        <v>0.67820000000000003</v>
      </c>
      <c r="C68" s="37"/>
      <c r="D68" s="37"/>
      <c r="E68" s="37">
        <v>1.2945</v>
      </c>
      <c r="F68" s="38">
        <v>1.6682999999999999</v>
      </c>
      <c r="G68" s="37">
        <v>1.9965999999999999</v>
      </c>
      <c r="H68" s="37"/>
      <c r="I68" s="39">
        <v>2.3841999999999999</v>
      </c>
      <c r="J68" s="37">
        <v>2.6524000000000001</v>
      </c>
      <c r="K68" s="37"/>
      <c r="L68" s="37"/>
      <c r="M68" s="37"/>
    </row>
    <row r="69" spans="1:13" x14ac:dyDescent="0.5">
      <c r="A69" s="36">
        <v>67</v>
      </c>
      <c r="B69" s="37">
        <v>0.67820000000000003</v>
      </c>
      <c r="C69" s="37"/>
      <c r="D69" s="37"/>
      <c r="E69" s="37">
        <v>1.2943</v>
      </c>
      <c r="F69" s="38">
        <v>1.6678999999999999</v>
      </c>
      <c r="G69" s="37">
        <v>1.996</v>
      </c>
      <c r="H69" s="37"/>
      <c r="I69" s="39">
        <v>2.3833000000000002</v>
      </c>
      <c r="J69" s="37">
        <v>2.6511999999999998</v>
      </c>
      <c r="K69" s="37"/>
      <c r="L69" s="37"/>
      <c r="M69" s="37"/>
    </row>
    <row r="70" spans="1:13" x14ac:dyDescent="0.5">
      <c r="A70" s="36">
        <v>68</v>
      </c>
      <c r="B70" s="37">
        <v>0.67810000000000004</v>
      </c>
      <c r="C70" s="37"/>
      <c r="D70" s="37"/>
      <c r="E70" s="37">
        <v>1.2941</v>
      </c>
      <c r="F70" s="38">
        <v>1.6676</v>
      </c>
      <c r="G70" s="37">
        <v>1.9955000000000001</v>
      </c>
      <c r="H70" s="37"/>
      <c r="I70" s="39">
        <v>2.3824000000000001</v>
      </c>
      <c r="J70" s="37">
        <v>2.6501000000000001</v>
      </c>
      <c r="K70" s="37"/>
      <c r="L70" s="37"/>
      <c r="M70" s="37"/>
    </row>
    <row r="71" spans="1:13" x14ac:dyDescent="0.5">
      <c r="A71" s="36">
        <v>69</v>
      </c>
      <c r="B71" s="37">
        <v>0.67810000000000004</v>
      </c>
      <c r="C71" s="37"/>
      <c r="D71" s="37"/>
      <c r="E71" s="37">
        <v>1.2939000000000001</v>
      </c>
      <c r="F71" s="38">
        <v>1.6672</v>
      </c>
      <c r="G71" s="37">
        <v>1.9948999999999999</v>
      </c>
      <c r="H71" s="37"/>
      <c r="I71" s="39">
        <v>2.3816000000000002</v>
      </c>
      <c r="J71" s="37">
        <v>2.649</v>
      </c>
      <c r="K71" s="37"/>
      <c r="L71" s="37"/>
      <c r="M71" s="37"/>
    </row>
    <row r="72" spans="1:13" x14ac:dyDescent="0.5">
      <c r="A72" s="36">
        <v>70</v>
      </c>
      <c r="B72" s="37">
        <v>0.67800000000000005</v>
      </c>
      <c r="C72" s="37"/>
      <c r="D72" s="37"/>
      <c r="E72" s="37">
        <v>1.2938000000000001</v>
      </c>
      <c r="F72" s="38">
        <v>1.6669</v>
      </c>
      <c r="G72" s="37">
        <v>1.9944</v>
      </c>
      <c r="H72" s="37"/>
      <c r="I72" s="39">
        <v>2.3807999999999998</v>
      </c>
      <c r="J72" s="37">
        <v>2.6478999999999999</v>
      </c>
      <c r="K72" s="37"/>
      <c r="L72" s="37"/>
      <c r="M72" s="37"/>
    </row>
    <row r="73" spans="1:13" x14ac:dyDescent="0.5">
      <c r="A73" s="36">
        <v>71</v>
      </c>
      <c r="B73" s="37">
        <v>0.67800000000000005</v>
      </c>
      <c r="C73" s="37"/>
      <c r="D73" s="37"/>
      <c r="E73" s="37">
        <v>1.2936000000000001</v>
      </c>
      <c r="F73" s="38">
        <v>1.6666000000000001</v>
      </c>
      <c r="G73" s="37">
        <v>1.9939</v>
      </c>
      <c r="H73" s="37"/>
      <c r="I73" s="39">
        <v>2.38</v>
      </c>
      <c r="J73" s="37">
        <v>2.6469</v>
      </c>
      <c r="K73" s="37"/>
      <c r="L73" s="37"/>
      <c r="M73" s="37"/>
    </row>
    <row r="74" spans="1:13" x14ac:dyDescent="0.5">
      <c r="A74" s="36">
        <v>72</v>
      </c>
      <c r="B74" s="37">
        <v>0.67789999999999995</v>
      </c>
      <c r="C74" s="37"/>
      <c r="D74" s="37"/>
      <c r="E74" s="37">
        <v>1.2934000000000001</v>
      </c>
      <c r="F74" s="38">
        <v>1.6662999999999999</v>
      </c>
      <c r="G74" s="37">
        <v>1.9935</v>
      </c>
      <c r="H74" s="37"/>
      <c r="I74" s="39">
        <v>2.3793000000000002</v>
      </c>
      <c r="J74" s="37">
        <v>2.6459000000000001</v>
      </c>
      <c r="K74" s="37"/>
      <c r="L74" s="37"/>
      <c r="M74" s="37"/>
    </row>
    <row r="75" spans="1:13" x14ac:dyDescent="0.5">
      <c r="A75" s="36">
        <v>73</v>
      </c>
      <c r="B75" s="37">
        <v>0.67789999999999995</v>
      </c>
      <c r="C75" s="37"/>
      <c r="D75" s="37"/>
      <c r="E75" s="37">
        <v>1.2932999999999999</v>
      </c>
      <c r="F75" s="38">
        <v>1.6659999999999999</v>
      </c>
      <c r="G75" s="37">
        <v>1.9930000000000001</v>
      </c>
      <c r="H75" s="37"/>
      <c r="I75" s="39">
        <v>2.3784999999999998</v>
      </c>
      <c r="J75" s="37">
        <v>2.6448999999999998</v>
      </c>
      <c r="K75" s="37"/>
      <c r="L75" s="37"/>
      <c r="M75" s="37"/>
    </row>
    <row r="76" spans="1:13" x14ac:dyDescent="0.5">
      <c r="A76" s="36">
        <v>74</v>
      </c>
      <c r="B76" s="37">
        <v>0.67779999999999996</v>
      </c>
      <c r="C76" s="37"/>
      <c r="D76" s="37"/>
      <c r="E76" s="37">
        <v>1.2930999999999999</v>
      </c>
      <c r="F76" s="38">
        <v>1.6657</v>
      </c>
      <c r="G76" s="37">
        <v>1.9924999999999999</v>
      </c>
      <c r="H76" s="37"/>
      <c r="I76" s="39">
        <v>2.3778000000000001</v>
      </c>
      <c r="J76" s="37">
        <v>2.6438999999999999</v>
      </c>
      <c r="K76" s="37"/>
      <c r="L76" s="37"/>
      <c r="M76" s="37"/>
    </row>
    <row r="77" spans="1:13" x14ac:dyDescent="0.5">
      <c r="A77" s="36">
        <v>75</v>
      </c>
      <c r="B77" s="37">
        <v>0.67779999999999996</v>
      </c>
      <c r="C77" s="37"/>
      <c r="D77" s="37"/>
      <c r="E77" s="37">
        <v>1.2928999999999999</v>
      </c>
      <c r="F77" s="38">
        <v>1.6654</v>
      </c>
      <c r="G77" s="37">
        <v>1.9921</v>
      </c>
      <c r="H77" s="37"/>
      <c r="I77" s="39">
        <v>2.3771</v>
      </c>
      <c r="J77" s="37">
        <v>2.6429999999999998</v>
      </c>
      <c r="K77" s="37"/>
      <c r="L77" s="37"/>
      <c r="M77" s="37"/>
    </row>
    <row r="78" spans="1:13" x14ac:dyDescent="0.5">
      <c r="A78" s="36">
        <v>76</v>
      </c>
      <c r="B78" s="37">
        <v>0.67769999999999997</v>
      </c>
      <c r="C78" s="37"/>
      <c r="D78" s="37"/>
      <c r="E78" s="37">
        <v>1.2927999999999999</v>
      </c>
      <c r="F78" s="38">
        <v>1.6652</v>
      </c>
      <c r="G78" s="37">
        <v>1.9917</v>
      </c>
      <c r="H78" s="37"/>
      <c r="I78" s="39">
        <v>2.3763999999999998</v>
      </c>
      <c r="J78" s="37">
        <v>3.6421000000000001</v>
      </c>
      <c r="K78" s="37"/>
      <c r="L78" s="37"/>
      <c r="M78" s="37"/>
    </row>
    <row r="79" spans="1:13" x14ac:dyDescent="0.5">
      <c r="A79" s="36">
        <v>77</v>
      </c>
      <c r="B79" s="37">
        <v>0.67769999999999997</v>
      </c>
      <c r="C79" s="37"/>
      <c r="D79" s="37"/>
      <c r="E79" s="37">
        <v>1.2926</v>
      </c>
      <c r="F79" s="38">
        <v>1.6649</v>
      </c>
      <c r="G79" s="37">
        <v>1.9913000000000001</v>
      </c>
      <c r="H79" s="37"/>
      <c r="I79" s="39">
        <v>2.3757999999999999</v>
      </c>
      <c r="J79" s="37">
        <v>2.6412</v>
      </c>
      <c r="K79" s="37"/>
      <c r="L79" s="37"/>
      <c r="M79" s="37"/>
    </row>
    <row r="80" spans="1:13" x14ac:dyDescent="0.5">
      <c r="A80" s="36">
        <v>78</v>
      </c>
      <c r="B80" s="37">
        <v>0.67759999999999998</v>
      </c>
      <c r="C80" s="37"/>
      <c r="D80" s="37"/>
      <c r="E80" s="37">
        <v>1.2925</v>
      </c>
      <c r="F80" s="38">
        <v>1.6646000000000001</v>
      </c>
      <c r="G80" s="37">
        <v>1.9907999999999999</v>
      </c>
      <c r="H80" s="37"/>
      <c r="I80" s="39">
        <v>2.3751000000000002</v>
      </c>
      <c r="J80" s="37">
        <v>2.6402999999999999</v>
      </c>
      <c r="K80" s="37"/>
      <c r="L80" s="37"/>
      <c r="M80" s="37"/>
    </row>
    <row r="81" spans="1:13" x14ac:dyDescent="0.5">
      <c r="A81" s="36">
        <v>79</v>
      </c>
      <c r="B81" s="37">
        <v>0.67759999999999998</v>
      </c>
      <c r="C81" s="37"/>
      <c r="D81" s="37"/>
      <c r="E81" s="37">
        <v>1.2924</v>
      </c>
      <c r="F81" s="38">
        <v>1.6644000000000001</v>
      </c>
      <c r="G81" s="37">
        <v>1.9904999999999999</v>
      </c>
      <c r="H81" s="37"/>
      <c r="I81" s="39">
        <v>2.3744999999999998</v>
      </c>
      <c r="J81" s="37">
        <v>2.6395</v>
      </c>
      <c r="K81" s="37"/>
      <c r="L81" s="37"/>
      <c r="M81" s="37"/>
    </row>
    <row r="82" spans="1:13" x14ac:dyDescent="0.5">
      <c r="A82" s="36">
        <v>80</v>
      </c>
      <c r="B82" s="37">
        <v>0.67759999999999998</v>
      </c>
      <c r="C82" s="37">
        <v>0.84599999999999997</v>
      </c>
      <c r="D82" s="37">
        <v>1.0429999999999999</v>
      </c>
      <c r="E82" s="37">
        <v>1.2922</v>
      </c>
      <c r="F82" s="38">
        <v>1.6640999999999999</v>
      </c>
      <c r="G82" s="37">
        <v>1.9901</v>
      </c>
      <c r="H82" s="37">
        <v>2.0880000000000001</v>
      </c>
      <c r="I82" s="39">
        <v>2.3738999999999999</v>
      </c>
      <c r="J82" s="37">
        <v>2.6387</v>
      </c>
      <c r="K82" s="37">
        <v>2.887</v>
      </c>
      <c r="L82" s="37">
        <v>3.1949999999999998</v>
      </c>
      <c r="M82" s="37">
        <v>3.4159999999999999</v>
      </c>
    </row>
    <row r="83" spans="1:13" x14ac:dyDescent="0.5">
      <c r="A83" s="36">
        <v>81</v>
      </c>
      <c r="B83" s="37">
        <v>0.67749999999999999</v>
      </c>
      <c r="C83" s="37"/>
      <c r="D83" s="37"/>
      <c r="E83" s="37">
        <v>1.2921</v>
      </c>
      <c r="F83" s="38">
        <v>1.6638999999999999</v>
      </c>
      <c r="G83" s="37">
        <v>1.9897</v>
      </c>
      <c r="H83" s="37"/>
      <c r="I83" s="39">
        <v>2.3733</v>
      </c>
      <c r="J83" s="37">
        <v>2.6379000000000001</v>
      </c>
      <c r="K83" s="37"/>
      <c r="L83" s="37"/>
      <c r="M83" s="37"/>
    </row>
    <row r="84" spans="1:13" x14ac:dyDescent="0.5">
      <c r="A84" s="36">
        <v>82</v>
      </c>
      <c r="B84" s="37">
        <v>0.67749999999999999</v>
      </c>
      <c r="C84" s="37"/>
      <c r="D84" s="37"/>
      <c r="E84" s="37">
        <v>1.292</v>
      </c>
      <c r="F84" s="38">
        <v>1.6636</v>
      </c>
      <c r="G84" s="37">
        <v>1.9893000000000001</v>
      </c>
      <c r="H84" s="37"/>
      <c r="I84" s="39">
        <v>2.3727</v>
      </c>
      <c r="J84" s="37">
        <v>2.6371000000000002</v>
      </c>
      <c r="K84" s="37"/>
      <c r="L84" s="37"/>
      <c r="M84" s="37"/>
    </row>
    <row r="85" spans="1:13" x14ac:dyDescent="0.5">
      <c r="A85" s="36">
        <v>83</v>
      </c>
      <c r="B85" s="37">
        <v>0.67749999999999999</v>
      </c>
      <c r="C85" s="37"/>
      <c r="D85" s="37"/>
      <c r="E85" s="37">
        <v>1.2918000000000001</v>
      </c>
      <c r="F85" s="38">
        <v>1.6634</v>
      </c>
      <c r="G85" s="37">
        <v>1.9890000000000001</v>
      </c>
      <c r="H85" s="37"/>
      <c r="I85" s="39">
        <v>2.3721000000000001</v>
      </c>
      <c r="J85" s="37">
        <v>2.6364000000000001</v>
      </c>
      <c r="K85" s="37"/>
      <c r="L85" s="37"/>
      <c r="M85" s="37"/>
    </row>
    <row r="86" spans="1:13" x14ac:dyDescent="0.5">
      <c r="A86" s="36">
        <v>84</v>
      </c>
      <c r="B86" s="37">
        <v>0.6774</v>
      </c>
      <c r="C86" s="37"/>
      <c r="D86" s="37"/>
      <c r="E86" s="37">
        <v>1.2917000000000001</v>
      </c>
      <c r="F86" s="38">
        <v>1.6632</v>
      </c>
      <c r="G86" s="37">
        <v>1.9885999999999999</v>
      </c>
      <c r="H86" s="37"/>
      <c r="I86" s="39">
        <v>2.3715999999999999</v>
      </c>
      <c r="J86" s="37">
        <v>2.6356000000000002</v>
      </c>
      <c r="K86" s="37"/>
      <c r="L86" s="37"/>
      <c r="M86" s="37"/>
    </row>
    <row r="87" spans="1:13" x14ac:dyDescent="0.5">
      <c r="A87" s="36">
        <v>85</v>
      </c>
      <c r="B87" s="37">
        <v>0.6774</v>
      </c>
      <c r="C87" s="37"/>
      <c r="D87" s="37"/>
      <c r="E87" s="37">
        <v>1.2916000000000001</v>
      </c>
      <c r="F87" s="38">
        <v>1.663</v>
      </c>
      <c r="G87" s="37">
        <v>1.9883</v>
      </c>
      <c r="H87" s="37"/>
      <c r="I87" s="39">
        <v>2.371</v>
      </c>
      <c r="J87" s="37">
        <v>2.6349</v>
      </c>
      <c r="K87" s="37"/>
      <c r="L87" s="37"/>
      <c r="M87" s="37"/>
    </row>
    <row r="88" spans="1:13" x14ac:dyDescent="0.5">
      <c r="A88" s="36">
        <v>86</v>
      </c>
      <c r="B88" s="37">
        <v>0.6774</v>
      </c>
      <c r="C88" s="37"/>
      <c r="D88" s="37"/>
      <c r="E88" s="37">
        <v>1.2915000000000001</v>
      </c>
      <c r="F88" s="38">
        <v>1.6628000000000001</v>
      </c>
      <c r="G88" s="37">
        <v>1.9879</v>
      </c>
      <c r="H88" s="37"/>
      <c r="I88" s="39">
        <v>2.3704999999999998</v>
      </c>
      <c r="J88" s="37">
        <v>2.6341999999999999</v>
      </c>
      <c r="K88" s="37"/>
      <c r="L88" s="37"/>
      <c r="M88" s="37"/>
    </row>
    <row r="89" spans="1:13" x14ac:dyDescent="0.5">
      <c r="A89" s="36">
        <v>87</v>
      </c>
      <c r="B89" s="37">
        <v>0.67730000000000001</v>
      </c>
      <c r="C89" s="37"/>
      <c r="D89" s="37"/>
      <c r="E89" s="37">
        <v>1.2914000000000001</v>
      </c>
      <c r="F89" s="38">
        <v>1.6626000000000001</v>
      </c>
      <c r="G89" s="37">
        <v>1.9876</v>
      </c>
      <c r="H89" s="37"/>
      <c r="I89" s="39">
        <v>2.37</v>
      </c>
      <c r="J89" s="37">
        <v>2.6335000000000002</v>
      </c>
      <c r="K89" s="37"/>
      <c r="L89" s="37"/>
      <c r="M89" s="37"/>
    </row>
    <row r="90" spans="1:13" x14ac:dyDescent="0.5">
      <c r="A90" s="36">
        <v>88</v>
      </c>
      <c r="B90" s="37">
        <v>0.67730000000000001</v>
      </c>
      <c r="C90" s="37"/>
      <c r="D90" s="37"/>
      <c r="E90" s="37">
        <v>1.2911999999999999</v>
      </c>
      <c r="F90" s="38">
        <v>1.6624000000000001</v>
      </c>
      <c r="G90" s="37">
        <v>1.9873000000000001</v>
      </c>
      <c r="H90" s="37"/>
      <c r="I90" s="39">
        <v>2.3694999999999999</v>
      </c>
      <c r="J90" s="37">
        <v>2.6328999999999998</v>
      </c>
      <c r="K90" s="37"/>
      <c r="L90" s="37"/>
      <c r="M90" s="37"/>
    </row>
    <row r="91" spans="1:13" x14ac:dyDescent="0.5">
      <c r="A91" s="36">
        <v>89</v>
      </c>
      <c r="B91" s="37">
        <v>0.67730000000000001</v>
      </c>
      <c r="C91" s="37"/>
      <c r="D91" s="37"/>
      <c r="E91" s="37">
        <v>1.2910999999999999</v>
      </c>
      <c r="F91" s="38">
        <v>1.6621999999999999</v>
      </c>
      <c r="G91" s="37">
        <v>1.9870000000000001</v>
      </c>
      <c r="H91" s="37"/>
      <c r="I91" s="39">
        <v>2.3690000000000002</v>
      </c>
      <c r="J91" s="37">
        <v>2.6322000000000001</v>
      </c>
      <c r="K91" s="37"/>
      <c r="L91" s="37"/>
      <c r="M91" s="37"/>
    </row>
    <row r="92" spans="1:13" x14ac:dyDescent="0.5">
      <c r="A92" s="36">
        <v>90</v>
      </c>
      <c r="B92" s="37">
        <v>0.67720000000000002</v>
      </c>
      <c r="C92" s="37"/>
      <c r="D92" s="37"/>
      <c r="E92" s="37">
        <v>1.2909999999999999</v>
      </c>
      <c r="F92" s="38">
        <v>1.6619999999999999</v>
      </c>
      <c r="G92" s="37">
        <v>1.9866999999999999</v>
      </c>
      <c r="H92" s="37"/>
      <c r="I92" s="39">
        <v>2.3685</v>
      </c>
      <c r="J92" s="37">
        <v>2.6316000000000002</v>
      </c>
      <c r="K92" s="37"/>
      <c r="L92" s="37"/>
      <c r="M92" s="37"/>
    </row>
    <row r="93" spans="1:13" x14ac:dyDescent="0.5">
      <c r="A93" s="36">
        <v>91</v>
      </c>
      <c r="B93" s="37">
        <v>0.67720000000000002</v>
      </c>
      <c r="C93" s="37"/>
      <c r="D93" s="37"/>
      <c r="E93" s="37">
        <v>1.2908999999999999</v>
      </c>
      <c r="F93" s="38">
        <v>1.6617999999999999</v>
      </c>
      <c r="G93" s="37">
        <v>1.9863999999999999</v>
      </c>
      <c r="H93" s="37"/>
      <c r="I93" s="39">
        <v>2.3679999999999999</v>
      </c>
      <c r="J93" s="37">
        <v>2.6309</v>
      </c>
      <c r="K93" s="37"/>
      <c r="L93" s="37"/>
      <c r="M93" s="37"/>
    </row>
    <row r="94" spans="1:13" x14ac:dyDescent="0.5">
      <c r="A94" s="36">
        <v>92</v>
      </c>
      <c r="B94" s="37">
        <v>0.67720000000000002</v>
      </c>
      <c r="C94" s="37"/>
      <c r="D94" s="37"/>
      <c r="E94" s="37">
        <v>1.2907999999999999</v>
      </c>
      <c r="F94" s="38">
        <v>1.6616</v>
      </c>
      <c r="G94" s="37">
        <v>1.9861</v>
      </c>
      <c r="H94" s="37"/>
      <c r="I94" s="39">
        <v>2.3675999999999999</v>
      </c>
      <c r="J94" s="37">
        <v>2.6303000000000001</v>
      </c>
      <c r="K94" s="37"/>
      <c r="L94" s="37"/>
      <c r="M94" s="37"/>
    </row>
    <row r="95" spans="1:13" x14ac:dyDescent="0.5">
      <c r="A95" s="36">
        <v>93</v>
      </c>
      <c r="B95" s="37">
        <v>0.67710000000000004</v>
      </c>
      <c r="C95" s="37"/>
      <c r="D95" s="37"/>
      <c r="E95" s="37">
        <v>1.2907</v>
      </c>
      <c r="F95" s="38">
        <v>1.6614</v>
      </c>
      <c r="G95" s="37">
        <v>1.9858</v>
      </c>
      <c r="H95" s="37"/>
      <c r="I95" s="39">
        <v>2.3671000000000002</v>
      </c>
      <c r="J95" s="37">
        <v>2.6297000000000001</v>
      </c>
      <c r="K95" s="37"/>
      <c r="L95" s="37"/>
      <c r="M95" s="37"/>
    </row>
    <row r="96" spans="1:13" x14ac:dyDescent="0.5">
      <c r="A96" s="36">
        <v>94</v>
      </c>
      <c r="B96" s="37">
        <v>0.67710000000000004</v>
      </c>
      <c r="C96" s="37"/>
      <c r="D96" s="37"/>
      <c r="E96" s="37">
        <v>1.2906</v>
      </c>
      <c r="F96" s="38">
        <v>1.6612</v>
      </c>
      <c r="G96" s="37">
        <v>1.9855</v>
      </c>
      <c r="H96" s="37"/>
      <c r="I96" s="39">
        <v>2.3666999999999998</v>
      </c>
      <c r="J96" s="37">
        <v>2.6291000000000002</v>
      </c>
      <c r="K96" s="37"/>
      <c r="L96" s="37"/>
      <c r="M96" s="37"/>
    </row>
    <row r="97" spans="1:13" x14ac:dyDescent="0.5">
      <c r="A97" s="36">
        <v>95</v>
      </c>
      <c r="B97" s="37">
        <v>0.67710000000000004</v>
      </c>
      <c r="C97" s="37"/>
      <c r="D97" s="37"/>
      <c r="E97" s="37">
        <v>1.2905</v>
      </c>
      <c r="F97" s="38">
        <v>1.6611</v>
      </c>
      <c r="G97" s="37">
        <v>1.9853000000000001</v>
      </c>
      <c r="H97" s="37"/>
      <c r="I97" s="39">
        <v>2.3662000000000001</v>
      </c>
      <c r="J97" s="37">
        <v>2.6286</v>
      </c>
      <c r="K97" s="37"/>
      <c r="L97" s="37"/>
      <c r="M97" s="37"/>
    </row>
    <row r="98" spans="1:13" x14ac:dyDescent="0.5">
      <c r="A98" s="36">
        <v>96</v>
      </c>
      <c r="B98" s="37">
        <v>0.67710000000000004</v>
      </c>
      <c r="C98" s="37"/>
      <c r="D98" s="37"/>
      <c r="E98" s="37">
        <v>1.2904</v>
      </c>
      <c r="F98" s="38">
        <v>1.6609</v>
      </c>
      <c r="G98" s="37">
        <v>1.9850000000000001</v>
      </c>
      <c r="H98" s="37"/>
      <c r="I98" s="39">
        <v>2.3658000000000001</v>
      </c>
      <c r="J98" s="37">
        <v>2.6280000000000001</v>
      </c>
      <c r="K98" s="37"/>
      <c r="L98" s="37"/>
      <c r="M98" s="37"/>
    </row>
    <row r="99" spans="1:13" x14ac:dyDescent="0.5">
      <c r="A99" s="36">
        <v>97</v>
      </c>
      <c r="B99" s="37">
        <v>0.67700000000000005</v>
      </c>
      <c r="C99" s="37"/>
      <c r="D99" s="37"/>
      <c r="E99" s="37">
        <v>1.2903</v>
      </c>
      <c r="F99" s="38">
        <v>1.6607000000000001</v>
      </c>
      <c r="G99" s="37">
        <v>1.9846999999999999</v>
      </c>
      <c r="H99" s="37"/>
      <c r="I99" s="39">
        <v>2.3654000000000002</v>
      </c>
      <c r="J99" s="37">
        <v>2.6274999999999999</v>
      </c>
      <c r="K99" s="37"/>
      <c r="L99" s="37"/>
      <c r="M99" s="37"/>
    </row>
    <row r="100" spans="1:13" x14ac:dyDescent="0.5">
      <c r="A100" s="36">
        <v>98</v>
      </c>
      <c r="B100" s="37">
        <v>0.67700000000000005</v>
      </c>
      <c r="C100" s="37"/>
      <c r="D100" s="37"/>
      <c r="E100" s="37">
        <v>1.2902</v>
      </c>
      <c r="F100" s="38">
        <v>1.6606000000000001</v>
      </c>
      <c r="G100" s="37">
        <v>1.9844999999999999</v>
      </c>
      <c r="H100" s="37"/>
      <c r="I100" s="39">
        <v>2.3650000000000002</v>
      </c>
      <c r="J100" s="37">
        <v>2.6269</v>
      </c>
      <c r="K100" s="37"/>
      <c r="L100" s="37"/>
      <c r="M100" s="37"/>
    </row>
    <row r="101" spans="1:13" x14ac:dyDescent="0.5">
      <c r="A101" s="36">
        <v>99</v>
      </c>
      <c r="B101" s="37">
        <v>0.67700000000000005</v>
      </c>
      <c r="C101" s="37"/>
      <c r="D101" s="37"/>
      <c r="E101" s="37">
        <v>1.2901</v>
      </c>
      <c r="F101" s="38">
        <v>1.6604000000000001</v>
      </c>
      <c r="G101" s="37">
        <v>1.9842</v>
      </c>
      <c r="H101" s="37"/>
      <c r="I101" s="39">
        <v>2.3645999999999998</v>
      </c>
      <c r="J101" s="37">
        <v>2.6263999999999998</v>
      </c>
      <c r="K101" s="37"/>
      <c r="L101" s="37"/>
      <c r="M101" s="37"/>
    </row>
    <row r="102" spans="1:13" x14ac:dyDescent="0.5">
      <c r="A102" s="36">
        <v>100</v>
      </c>
      <c r="B102" s="37">
        <v>0.67700000000000005</v>
      </c>
      <c r="C102" s="37">
        <v>0.84499999999999997</v>
      </c>
      <c r="D102" s="37">
        <v>1.042</v>
      </c>
      <c r="E102" s="37">
        <v>1.2890999999999999</v>
      </c>
      <c r="F102" s="38">
        <v>1.6601999999999999</v>
      </c>
      <c r="G102" s="37">
        <v>1.984</v>
      </c>
      <c r="H102" s="37">
        <v>2.081</v>
      </c>
      <c r="I102" s="39">
        <v>2.3641999999999999</v>
      </c>
      <c r="J102" s="37">
        <v>2.6259000000000001</v>
      </c>
      <c r="K102" s="37">
        <v>2.871</v>
      </c>
      <c r="L102" s="37">
        <v>3.1739999999999999</v>
      </c>
      <c r="M102" s="37">
        <v>3.39</v>
      </c>
    </row>
    <row r="103" spans="1:13" x14ac:dyDescent="0.5">
      <c r="A103" s="36">
        <v>110</v>
      </c>
      <c r="B103" s="37">
        <v>0.67669999999999997</v>
      </c>
      <c r="C103" s="37"/>
      <c r="D103" s="37"/>
      <c r="E103" s="37">
        <v>1.2892999999999999</v>
      </c>
      <c r="F103" s="38">
        <v>1.6588000000000001</v>
      </c>
      <c r="G103" s="37">
        <v>1.9818</v>
      </c>
      <c r="H103" s="37"/>
      <c r="I103" s="39">
        <v>2.3607</v>
      </c>
      <c r="J103" s="37">
        <v>2.6213000000000002</v>
      </c>
      <c r="K103" s="37"/>
      <c r="L103" s="37"/>
      <c r="M103" s="37"/>
    </row>
    <row r="104" spans="1:13" x14ac:dyDescent="0.5">
      <c r="A104" s="36">
        <v>120</v>
      </c>
      <c r="B104" s="37">
        <v>0.67649999999999999</v>
      </c>
      <c r="C104" s="37"/>
      <c r="D104" s="37"/>
      <c r="E104" s="37">
        <v>1.2886</v>
      </c>
      <c r="F104" s="38">
        <v>1.6577</v>
      </c>
      <c r="G104" s="37">
        <v>1.9799</v>
      </c>
      <c r="H104" s="37"/>
      <c r="I104" s="39">
        <v>2.3578000000000001</v>
      </c>
      <c r="J104" s="37">
        <v>2.6173999999999999</v>
      </c>
      <c r="K104" s="37"/>
      <c r="L104" s="37"/>
      <c r="M104" s="37"/>
    </row>
    <row r="105" spans="1:13" x14ac:dyDescent="0.5">
      <c r="A105" s="36">
        <v>1000</v>
      </c>
      <c r="B105" s="37">
        <v>0.67500000000000004</v>
      </c>
      <c r="C105" s="37">
        <v>0.84199999999999997</v>
      </c>
      <c r="D105" s="37">
        <v>1.0369999999999999</v>
      </c>
      <c r="E105" s="37">
        <v>1.282</v>
      </c>
      <c r="F105" s="38">
        <v>1.6459999999999999</v>
      </c>
      <c r="G105" s="37">
        <v>1.962</v>
      </c>
      <c r="H105" s="37">
        <v>2.056</v>
      </c>
      <c r="I105" s="39">
        <v>2.33</v>
      </c>
      <c r="J105" s="37">
        <v>2.581</v>
      </c>
      <c r="K105" s="37">
        <v>2.8130000000000002</v>
      </c>
      <c r="L105" s="37">
        <v>3.0979999999999999</v>
      </c>
      <c r="M105" s="37">
        <v>3.3</v>
      </c>
    </row>
    <row r="106" spans="1:13" x14ac:dyDescent="0.5">
      <c r="A106" s="36" t="s">
        <v>32</v>
      </c>
      <c r="B106" s="37">
        <v>0.67449999999999999</v>
      </c>
      <c r="C106" s="37">
        <v>0.84099999999999997</v>
      </c>
      <c r="D106" s="37">
        <v>1.036</v>
      </c>
      <c r="E106" s="37">
        <v>1.2816000000000001</v>
      </c>
      <c r="F106" s="38">
        <v>1.6449</v>
      </c>
      <c r="G106" s="37">
        <v>1.96</v>
      </c>
      <c r="H106" s="37">
        <v>2.0539999999999998</v>
      </c>
      <c r="I106" s="39">
        <v>2.3262999999999998</v>
      </c>
      <c r="J106" s="37">
        <v>2.5758000000000001</v>
      </c>
      <c r="K106" s="37">
        <v>2.8069999999999999</v>
      </c>
      <c r="L106" s="37">
        <v>3.0910000000000002</v>
      </c>
      <c r="M106" s="37">
        <v>3.2909999999999999</v>
      </c>
    </row>
    <row r="107" spans="1:13" x14ac:dyDescent="0.5">
      <c r="A107" s="34" t="s">
        <v>33</v>
      </c>
    </row>
  </sheetData>
  <sheetProtection password="F9E0" sheet="1" objects="1" scenarios="1"/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" x14ac:dyDescent="0.45"/>
  <sheetData>
    <row r="1" spans="1:51" ht="32.25" x14ac:dyDescent="0.7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51" x14ac:dyDescent="0.45">
      <c r="B2" t="s">
        <v>85</v>
      </c>
    </row>
    <row r="3" spans="1:51" x14ac:dyDescent="0.45">
      <c r="A3" t="s">
        <v>86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45</v>
      </c>
      <c r="AQ3">
        <v>50</v>
      </c>
      <c r="AR3">
        <v>60</v>
      </c>
      <c r="AS3">
        <v>70</v>
      </c>
      <c r="AT3">
        <v>80</v>
      </c>
      <c r="AU3">
        <v>100</v>
      </c>
      <c r="AV3">
        <v>120</v>
      </c>
      <c r="AW3">
        <v>150</v>
      </c>
      <c r="AX3">
        <v>300</v>
      </c>
      <c r="AY3">
        <v>1000</v>
      </c>
    </row>
    <row r="4" spans="1:51" x14ac:dyDescent="0.45">
      <c r="A4">
        <v>1</v>
      </c>
      <c r="B4">
        <v>161</v>
      </c>
      <c r="C4">
        <v>199</v>
      </c>
      <c r="D4">
        <v>216</v>
      </c>
      <c r="E4">
        <v>225</v>
      </c>
      <c r="F4">
        <v>230</v>
      </c>
      <c r="G4">
        <v>234</v>
      </c>
      <c r="H4">
        <v>237</v>
      </c>
      <c r="I4">
        <v>239</v>
      </c>
      <c r="J4">
        <v>241</v>
      </c>
      <c r="K4">
        <v>242</v>
      </c>
      <c r="L4">
        <v>243</v>
      </c>
      <c r="M4">
        <v>244</v>
      </c>
      <c r="N4">
        <v>245</v>
      </c>
      <c r="O4">
        <v>245</v>
      </c>
      <c r="P4">
        <v>246</v>
      </c>
      <c r="Q4">
        <v>246</v>
      </c>
      <c r="R4">
        <v>247</v>
      </c>
      <c r="S4">
        <v>247</v>
      </c>
      <c r="T4">
        <v>248</v>
      </c>
      <c r="U4">
        <v>248</v>
      </c>
      <c r="V4">
        <v>248</v>
      </c>
      <c r="W4">
        <v>249</v>
      </c>
      <c r="X4">
        <v>249</v>
      </c>
      <c r="Y4">
        <v>249</v>
      </c>
      <c r="Z4">
        <v>249</v>
      </c>
      <c r="AA4">
        <v>249</v>
      </c>
      <c r="AB4">
        <v>250</v>
      </c>
      <c r="AC4">
        <v>250</v>
      </c>
      <c r="AD4">
        <v>250</v>
      </c>
      <c r="AE4">
        <v>250</v>
      </c>
      <c r="AF4">
        <v>250</v>
      </c>
      <c r="AG4">
        <v>250</v>
      </c>
      <c r="AH4">
        <v>250</v>
      </c>
      <c r="AI4">
        <v>251</v>
      </c>
      <c r="AJ4">
        <v>251</v>
      </c>
      <c r="AK4">
        <v>251</v>
      </c>
      <c r="AL4">
        <v>251</v>
      </c>
      <c r="AM4">
        <v>251</v>
      </c>
      <c r="AN4">
        <v>251</v>
      </c>
      <c r="AO4">
        <v>251</v>
      </c>
      <c r="AP4">
        <v>251</v>
      </c>
      <c r="AQ4">
        <v>252</v>
      </c>
      <c r="AR4">
        <v>252</v>
      </c>
      <c r="AS4">
        <v>252</v>
      </c>
      <c r="AT4">
        <v>253</v>
      </c>
      <c r="AU4">
        <v>253</v>
      </c>
      <c r="AV4">
        <v>253</v>
      </c>
      <c r="AW4">
        <v>253</v>
      </c>
      <c r="AX4">
        <v>254</v>
      </c>
      <c r="AY4">
        <v>254</v>
      </c>
    </row>
    <row r="5" spans="1:51" x14ac:dyDescent="0.45">
      <c r="A5">
        <v>2</v>
      </c>
      <c r="B5">
        <v>18.5</v>
      </c>
      <c r="C5" s="41">
        <v>19</v>
      </c>
      <c r="D5" s="41">
        <v>19.2</v>
      </c>
      <c r="E5" s="41">
        <v>19.2</v>
      </c>
      <c r="F5" s="41">
        <v>19.3</v>
      </c>
      <c r="G5" s="41">
        <v>19.3</v>
      </c>
      <c r="H5" s="41">
        <v>19.399999999999999</v>
      </c>
      <c r="I5" s="41">
        <v>19.399999999999999</v>
      </c>
      <c r="J5" s="41">
        <v>19.399999999999999</v>
      </c>
      <c r="K5" s="41">
        <v>19.399999999999999</v>
      </c>
      <c r="L5">
        <v>19.399999999999999</v>
      </c>
      <c r="M5">
        <v>19.399999999999999</v>
      </c>
      <c r="N5">
        <v>19.399999999999999</v>
      </c>
      <c r="O5">
        <v>19.399999999999999</v>
      </c>
      <c r="P5">
        <v>19.399999999999999</v>
      </c>
      <c r="Q5">
        <v>19.399999999999999</v>
      </c>
      <c r="R5">
        <v>19.399999999999999</v>
      </c>
      <c r="S5">
        <v>19.399999999999999</v>
      </c>
      <c r="T5">
        <v>19.399999999999999</v>
      </c>
      <c r="U5">
        <v>19.399999999999999</v>
      </c>
      <c r="V5">
        <v>19.399999999999999</v>
      </c>
      <c r="W5">
        <v>19.5</v>
      </c>
      <c r="X5">
        <v>19.5</v>
      </c>
      <c r="Y5">
        <v>19.5</v>
      </c>
      <c r="Z5">
        <v>19.5</v>
      </c>
      <c r="AA5">
        <v>19.5</v>
      </c>
      <c r="AB5">
        <v>19.5</v>
      </c>
      <c r="AC5">
        <v>19.5</v>
      </c>
      <c r="AD5">
        <v>19.5</v>
      </c>
      <c r="AE5">
        <v>19.5</v>
      </c>
      <c r="AF5">
        <v>19.5</v>
      </c>
      <c r="AG5">
        <v>19.5</v>
      </c>
      <c r="AH5">
        <v>19.5</v>
      </c>
      <c r="AI5">
        <v>19.5</v>
      </c>
      <c r="AJ5">
        <v>19.5</v>
      </c>
      <c r="AK5">
        <v>19.5</v>
      </c>
      <c r="AL5">
        <v>19.5</v>
      </c>
      <c r="AM5">
        <v>19.5</v>
      </c>
      <c r="AN5">
        <v>19.5</v>
      </c>
      <c r="AO5">
        <v>19.5</v>
      </c>
      <c r="AP5">
        <v>19.5</v>
      </c>
      <c r="AQ5">
        <v>19.5</v>
      </c>
      <c r="AR5">
        <v>19.5</v>
      </c>
      <c r="AS5">
        <v>19.5</v>
      </c>
      <c r="AT5">
        <v>19.5</v>
      </c>
      <c r="AU5">
        <v>19.5</v>
      </c>
      <c r="AV5">
        <v>19.5</v>
      </c>
      <c r="AW5">
        <v>19.5</v>
      </c>
      <c r="AX5">
        <v>19.5</v>
      </c>
      <c r="AY5">
        <v>19.5</v>
      </c>
    </row>
    <row r="6" spans="1:51" x14ac:dyDescent="0.45">
      <c r="A6">
        <v>3</v>
      </c>
      <c r="B6">
        <v>10.1</v>
      </c>
      <c r="C6">
        <v>9.5500000000000007</v>
      </c>
      <c r="D6">
        <v>9.2799999999999994</v>
      </c>
      <c r="E6">
        <v>9.1199999999999992</v>
      </c>
      <c r="F6">
        <v>9.01</v>
      </c>
      <c r="G6">
        <v>8.94</v>
      </c>
      <c r="H6">
        <v>8.89</v>
      </c>
      <c r="I6">
        <v>8.85</v>
      </c>
      <c r="J6">
        <v>8.81</v>
      </c>
      <c r="K6">
        <v>8.7899999999999991</v>
      </c>
      <c r="L6">
        <v>8.76</v>
      </c>
      <c r="M6">
        <v>8.74</v>
      </c>
      <c r="N6">
        <v>8.73</v>
      </c>
      <c r="O6">
        <v>8.7100000000000009</v>
      </c>
      <c r="P6">
        <v>8.6999999999999993</v>
      </c>
      <c r="Q6">
        <v>8.69</v>
      </c>
      <c r="R6">
        <v>8.68</v>
      </c>
      <c r="S6">
        <v>8.67</v>
      </c>
      <c r="T6">
        <v>8.67</v>
      </c>
      <c r="U6">
        <v>8.66</v>
      </c>
      <c r="V6">
        <v>8.65</v>
      </c>
      <c r="W6">
        <v>8.65</v>
      </c>
      <c r="X6">
        <v>8.64</v>
      </c>
      <c r="Y6">
        <v>8.64</v>
      </c>
      <c r="Z6">
        <v>8.6300000000000008</v>
      </c>
      <c r="AA6">
        <v>8.6300000000000008</v>
      </c>
      <c r="AB6">
        <v>8.6300000000000008</v>
      </c>
      <c r="AC6">
        <v>8.6199999999999992</v>
      </c>
      <c r="AD6">
        <v>8.6199999999999992</v>
      </c>
      <c r="AE6">
        <v>8.6199999999999992</v>
      </c>
      <c r="AF6">
        <v>8.61</v>
      </c>
      <c r="AG6">
        <v>8.61</v>
      </c>
      <c r="AH6">
        <v>8.61</v>
      </c>
      <c r="AI6">
        <v>8.61</v>
      </c>
      <c r="AJ6">
        <v>8.6</v>
      </c>
      <c r="AK6">
        <v>8.6</v>
      </c>
      <c r="AL6">
        <v>8.6</v>
      </c>
      <c r="AM6">
        <v>8.6</v>
      </c>
      <c r="AN6">
        <v>8.6</v>
      </c>
      <c r="AO6">
        <v>8.59</v>
      </c>
      <c r="AP6">
        <v>8.59</v>
      </c>
      <c r="AQ6">
        <v>8.58</v>
      </c>
      <c r="AR6">
        <v>8.57</v>
      </c>
      <c r="AS6">
        <v>8.57</v>
      </c>
      <c r="AT6">
        <v>8.56</v>
      </c>
      <c r="AU6">
        <v>8.5500000000000007</v>
      </c>
      <c r="AV6">
        <v>8.5500000000000007</v>
      </c>
      <c r="AW6">
        <v>8.5399999999999991</v>
      </c>
      <c r="AX6">
        <v>8.5399999999999991</v>
      </c>
      <c r="AY6">
        <v>8.5299999999999994</v>
      </c>
    </row>
    <row r="7" spans="1:51" x14ac:dyDescent="0.45">
      <c r="A7">
        <v>4</v>
      </c>
      <c r="B7">
        <v>7.71</v>
      </c>
      <c r="C7">
        <v>6.94</v>
      </c>
      <c r="D7">
        <v>6.59</v>
      </c>
      <c r="E7">
        <v>6.39</v>
      </c>
      <c r="F7">
        <v>6.26</v>
      </c>
      <c r="G7">
        <v>6.16</v>
      </c>
      <c r="H7">
        <v>6.09</v>
      </c>
      <c r="I7">
        <v>6.04</v>
      </c>
      <c r="J7">
        <v>6</v>
      </c>
      <c r="K7">
        <v>5.96</v>
      </c>
      <c r="L7">
        <v>5.94</v>
      </c>
      <c r="M7">
        <v>5.91</v>
      </c>
      <c r="N7">
        <v>5.89</v>
      </c>
      <c r="O7">
        <v>5.87</v>
      </c>
      <c r="P7">
        <v>5.86</v>
      </c>
      <c r="Q7">
        <v>5.84</v>
      </c>
      <c r="R7">
        <v>5.83</v>
      </c>
      <c r="S7">
        <v>5.82</v>
      </c>
      <c r="T7">
        <v>5.81</v>
      </c>
      <c r="U7">
        <v>5.8</v>
      </c>
      <c r="V7">
        <v>5.79</v>
      </c>
      <c r="W7">
        <v>5.79</v>
      </c>
      <c r="X7">
        <v>5.78</v>
      </c>
      <c r="Y7">
        <v>5.77</v>
      </c>
      <c r="Z7">
        <v>5.77</v>
      </c>
      <c r="AA7">
        <v>5.76</v>
      </c>
      <c r="AB7">
        <v>5.76</v>
      </c>
      <c r="AC7">
        <v>5.75</v>
      </c>
      <c r="AD7">
        <v>5.75</v>
      </c>
      <c r="AE7">
        <v>5.75</v>
      </c>
      <c r="AF7">
        <v>5.74</v>
      </c>
      <c r="AG7">
        <v>5.74</v>
      </c>
      <c r="AH7">
        <v>5.74</v>
      </c>
      <c r="AI7">
        <v>5.73</v>
      </c>
      <c r="AJ7">
        <v>5.73</v>
      </c>
      <c r="AK7">
        <v>5.73</v>
      </c>
      <c r="AL7">
        <v>5.72</v>
      </c>
      <c r="AM7">
        <v>5.72</v>
      </c>
      <c r="AN7">
        <v>5.72</v>
      </c>
      <c r="AO7">
        <v>5.72</v>
      </c>
      <c r="AP7">
        <v>5.71</v>
      </c>
      <c r="AQ7">
        <v>5.7</v>
      </c>
      <c r="AR7">
        <v>5.69</v>
      </c>
      <c r="AS7">
        <v>5.68</v>
      </c>
      <c r="AT7">
        <v>5.67</v>
      </c>
      <c r="AU7">
        <v>5.66</v>
      </c>
      <c r="AV7">
        <v>5.66</v>
      </c>
      <c r="AW7">
        <v>5.65</v>
      </c>
      <c r="AX7">
        <v>5.64</v>
      </c>
      <c r="AY7">
        <v>5.63</v>
      </c>
    </row>
    <row r="8" spans="1:51" x14ac:dyDescent="0.45">
      <c r="A8">
        <v>5</v>
      </c>
      <c r="B8">
        <v>6.61</v>
      </c>
      <c r="C8">
        <v>5.79</v>
      </c>
      <c r="D8">
        <v>5.41</v>
      </c>
      <c r="E8">
        <v>5.19</v>
      </c>
      <c r="F8">
        <v>5.05</v>
      </c>
      <c r="G8">
        <v>4.95</v>
      </c>
      <c r="H8">
        <v>4.88</v>
      </c>
      <c r="I8">
        <v>4.82</v>
      </c>
      <c r="J8">
        <v>4.7699999999999996</v>
      </c>
      <c r="K8">
        <v>4.74</v>
      </c>
      <c r="L8">
        <v>4.7</v>
      </c>
      <c r="M8">
        <v>4.68</v>
      </c>
      <c r="N8">
        <v>4.66</v>
      </c>
      <c r="O8">
        <v>4.6399999999999997</v>
      </c>
      <c r="P8">
        <v>4.62</v>
      </c>
      <c r="Q8">
        <v>4.5999999999999996</v>
      </c>
      <c r="R8">
        <v>4.59</v>
      </c>
      <c r="S8">
        <v>4.58</v>
      </c>
      <c r="T8">
        <v>4.57</v>
      </c>
      <c r="U8">
        <v>4.5599999999999996</v>
      </c>
      <c r="V8">
        <v>4.55</v>
      </c>
      <c r="W8">
        <v>4.54</v>
      </c>
      <c r="X8">
        <v>4.53</v>
      </c>
      <c r="Y8">
        <v>4.53</v>
      </c>
      <c r="Z8">
        <v>4.5199999999999996</v>
      </c>
      <c r="AA8">
        <v>4.5199999999999996</v>
      </c>
      <c r="AB8">
        <v>4.51</v>
      </c>
      <c r="AC8">
        <v>4.5</v>
      </c>
      <c r="AD8">
        <v>4.5</v>
      </c>
      <c r="AE8">
        <v>4.5</v>
      </c>
      <c r="AF8">
        <v>4.49</v>
      </c>
      <c r="AG8">
        <v>4.49</v>
      </c>
      <c r="AH8">
        <v>4.4800000000000004</v>
      </c>
      <c r="AI8">
        <v>4.4800000000000004</v>
      </c>
      <c r="AJ8">
        <v>4.4800000000000004</v>
      </c>
      <c r="AK8">
        <v>4.47</v>
      </c>
      <c r="AL8">
        <v>4.47</v>
      </c>
      <c r="AM8">
        <v>4.47</v>
      </c>
      <c r="AN8">
        <v>4.47</v>
      </c>
      <c r="AO8">
        <v>4.46</v>
      </c>
      <c r="AP8">
        <v>4.45</v>
      </c>
      <c r="AQ8">
        <v>4.4400000000000004</v>
      </c>
      <c r="AR8">
        <v>4.43</v>
      </c>
      <c r="AS8">
        <v>4.42</v>
      </c>
      <c r="AT8">
        <v>4.41</v>
      </c>
      <c r="AU8">
        <v>4.41</v>
      </c>
      <c r="AV8">
        <v>4.4000000000000004</v>
      </c>
      <c r="AW8">
        <v>4.3899999999999997</v>
      </c>
      <c r="AX8">
        <v>4.38</v>
      </c>
      <c r="AY8">
        <v>4.37</v>
      </c>
    </row>
    <row r="9" spans="1:51" x14ac:dyDescent="0.45">
      <c r="A9">
        <v>6</v>
      </c>
      <c r="B9">
        <v>5.99</v>
      </c>
      <c r="C9">
        <v>5.14</v>
      </c>
      <c r="D9">
        <v>4.76</v>
      </c>
      <c r="E9">
        <v>4.53</v>
      </c>
      <c r="F9">
        <v>4.3899999999999997</v>
      </c>
      <c r="G9">
        <v>4.28</v>
      </c>
      <c r="H9">
        <v>4.21</v>
      </c>
      <c r="I9">
        <v>4.1500000000000004</v>
      </c>
      <c r="J9">
        <v>4.0999999999999996</v>
      </c>
      <c r="K9">
        <v>4.0599999999999996</v>
      </c>
      <c r="L9" s="41">
        <v>4.03</v>
      </c>
      <c r="M9">
        <v>4</v>
      </c>
      <c r="N9">
        <v>3.98</v>
      </c>
      <c r="O9">
        <v>3.96</v>
      </c>
      <c r="P9">
        <v>3.94</v>
      </c>
      <c r="Q9">
        <v>3.92</v>
      </c>
      <c r="R9">
        <v>3.91</v>
      </c>
      <c r="S9">
        <v>3.9</v>
      </c>
      <c r="T9">
        <v>3.88</v>
      </c>
      <c r="U9">
        <v>3.87</v>
      </c>
      <c r="V9">
        <v>3.86</v>
      </c>
      <c r="W9">
        <v>3.86</v>
      </c>
      <c r="X9">
        <v>3.85</v>
      </c>
      <c r="Y9">
        <v>3.84</v>
      </c>
      <c r="Z9">
        <v>3.83</v>
      </c>
      <c r="AA9">
        <v>3.83</v>
      </c>
      <c r="AB9">
        <v>3.82</v>
      </c>
      <c r="AC9">
        <v>3.82</v>
      </c>
      <c r="AD9">
        <v>3.81</v>
      </c>
      <c r="AE9">
        <v>3.81</v>
      </c>
      <c r="AF9">
        <v>3.8</v>
      </c>
      <c r="AG9">
        <v>3.8</v>
      </c>
      <c r="AH9">
        <v>3.8</v>
      </c>
      <c r="AI9">
        <v>3.79</v>
      </c>
      <c r="AJ9">
        <v>3.79</v>
      </c>
      <c r="AK9">
        <v>3.79</v>
      </c>
      <c r="AL9">
        <v>3.78</v>
      </c>
      <c r="AM9">
        <v>3.78</v>
      </c>
      <c r="AN9">
        <v>3.78</v>
      </c>
      <c r="AO9">
        <v>3.77</v>
      </c>
      <c r="AP9">
        <v>3.76</v>
      </c>
      <c r="AQ9">
        <v>3.75</v>
      </c>
      <c r="AR9">
        <v>3.74</v>
      </c>
      <c r="AS9">
        <v>3.73</v>
      </c>
      <c r="AT9">
        <v>3.72</v>
      </c>
      <c r="AU9">
        <v>3.71</v>
      </c>
      <c r="AV9">
        <v>3.7</v>
      </c>
      <c r="AW9">
        <v>3.7</v>
      </c>
      <c r="AX9">
        <v>3.68</v>
      </c>
      <c r="AY9">
        <v>3.67</v>
      </c>
    </row>
    <row r="10" spans="1:51" x14ac:dyDescent="0.45">
      <c r="A10">
        <v>7</v>
      </c>
      <c r="B10">
        <v>5.59</v>
      </c>
      <c r="C10">
        <v>4.74</v>
      </c>
      <c r="D10">
        <v>4.3499999999999996</v>
      </c>
      <c r="E10">
        <v>4.12</v>
      </c>
      <c r="F10">
        <v>3.97</v>
      </c>
      <c r="G10">
        <v>3.87</v>
      </c>
      <c r="H10">
        <v>3.79</v>
      </c>
      <c r="I10">
        <v>3.73</v>
      </c>
      <c r="J10">
        <v>3.68</v>
      </c>
      <c r="K10">
        <v>3.64</v>
      </c>
      <c r="L10" s="41">
        <v>3.6</v>
      </c>
      <c r="M10">
        <v>3.57</v>
      </c>
      <c r="N10">
        <v>3.55</v>
      </c>
      <c r="O10">
        <v>3.53</v>
      </c>
      <c r="P10">
        <v>3.51</v>
      </c>
      <c r="Q10">
        <v>3.49</v>
      </c>
      <c r="R10">
        <v>3.48</v>
      </c>
      <c r="S10">
        <v>3.47</v>
      </c>
      <c r="T10">
        <v>3.46</v>
      </c>
      <c r="U10">
        <v>3.44</v>
      </c>
      <c r="V10">
        <v>3.43</v>
      </c>
      <c r="W10">
        <v>3.43</v>
      </c>
      <c r="X10">
        <v>3.42</v>
      </c>
      <c r="Y10">
        <v>3.41</v>
      </c>
      <c r="Z10">
        <v>3.4</v>
      </c>
      <c r="AA10">
        <v>3.4</v>
      </c>
      <c r="AB10">
        <v>3.39</v>
      </c>
      <c r="AC10">
        <v>3.39</v>
      </c>
      <c r="AD10">
        <v>3.38</v>
      </c>
      <c r="AE10">
        <v>3.38</v>
      </c>
      <c r="AF10">
        <v>3.37</v>
      </c>
      <c r="AG10">
        <v>3.37</v>
      </c>
      <c r="AH10">
        <v>3.36</v>
      </c>
      <c r="AI10">
        <v>3.36</v>
      </c>
      <c r="AJ10">
        <v>3.36</v>
      </c>
      <c r="AK10">
        <v>3.35</v>
      </c>
      <c r="AL10">
        <v>3.35</v>
      </c>
      <c r="AM10">
        <v>3.35</v>
      </c>
      <c r="AN10">
        <v>3.34</v>
      </c>
      <c r="AO10">
        <v>3.34</v>
      </c>
      <c r="AP10">
        <v>3.33</v>
      </c>
      <c r="AQ10">
        <v>3.32</v>
      </c>
      <c r="AR10">
        <v>3.3</v>
      </c>
      <c r="AS10">
        <v>3.29</v>
      </c>
      <c r="AT10">
        <v>3.29</v>
      </c>
      <c r="AU10">
        <v>3.27</v>
      </c>
      <c r="AV10">
        <v>3.27</v>
      </c>
      <c r="AW10">
        <v>3.26</v>
      </c>
      <c r="AX10">
        <v>3.24</v>
      </c>
      <c r="AY10">
        <v>3.23</v>
      </c>
    </row>
    <row r="11" spans="1:51" x14ac:dyDescent="0.45">
      <c r="A11">
        <v>8</v>
      </c>
      <c r="B11">
        <v>5.32</v>
      </c>
      <c r="C11">
        <v>4.46</v>
      </c>
      <c r="D11">
        <v>4.07</v>
      </c>
      <c r="E11">
        <v>3.84</v>
      </c>
      <c r="F11">
        <v>3.69</v>
      </c>
      <c r="G11">
        <v>3.58</v>
      </c>
      <c r="H11">
        <v>3.5</v>
      </c>
      <c r="I11">
        <v>3.44</v>
      </c>
      <c r="J11">
        <v>3.39</v>
      </c>
      <c r="K11">
        <v>3.35</v>
      </c>
      <c r="L11" s="41">
        <v>3.31</v>
      </c>
      <c r="M11">
        <v>3.28</v>
      </c>
      <c r="N11">
        <v>3.26</v>
      </c>
      <c r="O11">
        <v>3.24</v>
      </c>
      <c r="P11">
        <v>3.22</v>
      </c>
      <c r="Q11">
        <v>3.2</v>
      </c>
      <c r="R11">
        <v>3.19</v>
      </c>
      <c r="S11">
        <v>3.17</v>
      </c>
      <c r="T11">
        <v>3.16</v>
      </c>
      <c r="U11">
        <v>3.15</v>
      </c>
      <c r="V11">
        <v>3.14</v>
      </c>
      <c r="W11">
        <v>3.13</v>
      </c>
      <c r="X11">
        <v>3.12</v>
      </c>
      <c r="Y11">
        <v>3.12</v>
      </c>
      <c r="Z11">
        <v>3.11</v>
      </c>
      <c r="AA11">
        <v>3.1</v>
      </c>
      <c r="AB11">
        <v>3.1</v>
      </c>
      <c r="AC11">
        <v>3.09</v>
      </c>
      <c r="AD11">
        <v>3.08</v>
      </c>
      <c r="AE11">
        <v>3.08</v>
      </c>
      <c r="AF11">
        <v>3.07</v>
      </c>
      <c r="AG11">
        <v>3.07</v>
      </c>
      <c r="AH11">
        <v>3.07</v>
      </c>
      <c r="AI11">
        <v>3.06</v>
      </c>
      <c r="AJ11">
        <v>3.06</v>
      </c>
      <c r="AK11">
        <v>3.06</v>
      </c>
      <c r="AL11">
        <v>3.05</v>
      </c>
      <c r="AM11">
        <v>3.05</v>
      </c>
      <c r="AN11">
        <v>3.05</v>
      </c>
      <c r="AO11">
        <v>3.04</v>
      </c>
      <c r="AP11">
        <v>3.03</v>
      </c>
      <c r="AQ11">
        <v>3.02</v>
      </c>
      <c r="AR11">
        <v>3.01</v>
      </c>
      <c r="AS11">
        <v>2.99</v>
      </c>
      <c r="AT11">
        <v>2.99</v>
      </c>
      <c r="AU11">
        <v>2.97</v>
      </c>
      <c r="AV11">
        <v>2.97</v>
      </c>
      <c r="AW11">
        <v>2.96</v>
      </c>
      <c r="AX11">
        <v>2.94</v>
      </c>
      <c r="AY11">
        <v>2.93</v>
      </c>
    </row>
    <row r="12" spans="1:51" x14ac:dyDescent="0.45">
      <c r="A12">
        <v>9</v>
      </c>
      <c r="B12">
        <v>5.12</v>
      </c>
      <c r="C12">
        <v>4.26</v>
      </c>
      <c r="D12">
        <v>3.86</v>
      </c>
      <c r="E12">
        <v>3.63</v>
      </c>
      <c r="F12">
        <v>3.48</v>
      </c>
      <c r="G12">
        <v>3.37</v>
      </c>
      <c r="H12">
        <v>3.29</v>
      </c>
      <c r="I12">
        <v>3.23</v>
      </c>
      <c r="J12">
        <v>3.18</v>
      </c>
      <c r="K12">
        <v>3.14</v>
      </c>
      <c r="L12" s="41">
        <v>3.1</v>
      </c>
      <c r="M12">
        <v>3.07</v>
      </c>
      <c r="N12">
        <v>3.05</v>
      </c>
      <c r="O12">
        <v>3.03</v>
      </c>
      <c r="P12">
        <v>3.01</v>
      </c>
      <c r="Q12">
        <v>2.99</v>
      </c>
      <c r="R12">
        <v>2.97</v>
      </c>
      <c r="S12">
        <v>2.96</v>
      </c>
      <c r="T12">
        <v>2.95</v>
      </c>
      <c r="U12">
        <v>2.94</v>
      </c>
      <c r="V12">
        <v>2.93</v>
      </c>
      <c r="W12">
        <v>2.92</v>
      </c>
      <c r="X12">
        <v>2.91</v>
      </c>
      <c r="Y12">
        <v>2.9</v>
      </c>
      <c r="Z12">
        <v>2.89</v>
      </c>
      <c r="AA12">
        <v>2.89</v>
      </c>
      <c r="AB12">
        <v>2.88</v>
      </c>
      <c r="AC12">
        <v>2.87</v>
      </c>
      <c r="AD12">
        <v>2.87</v>
      </c>
      <c r="AE12">
        <v>2.86</v>
      </c>
      <c r="AF12">
        <v>2.86</v>
      </c>
      <c r="AG12">
        <v>2.85</v>
      </c>
      <c r="AH12">
        <v>2.85</v>
      </c>
      <c r="AI12">
        <v>2.85</v>
      </c>
      <c r="AJ12">
        <v>2.84</v>
      </c>
      <c r="AK12">
        <v>2.84</v>
      </c>
      <c r="AL12">
        <v>2.84</v>
      </c>
      <c r="AM12">
        <v>2.83</v>
      </c>
      <c r="AN12">
        <v>2.83</v>
      </c>
      <c r="AO12">
        <v>2.83</v>
      </c>
      <c r="AP12">
        <v>2.81</v>
      </c>
      <c r="AQ12">
        <v>2.8</v>
      </c>
      <c r="AR12">
        <v>2.79</v>
      </c>
      <c r="AS12">
        <v>2.78</v>
      </c>
      <c r="AT12">
        <v>2.77</v>
      </c>
      <c r="AU12">
        <v>2.76</v>
      </c>
      <c r="AV12">
        <v>2.75</v>
      </c>
      <c r="AW12">
        <v>2.74</v>
      </c>
      <c r="AX12">
        <v>2.72</v>
      </c>
      <c r="AY12">
        <v>2.71</v>
      </c>
    </row>
    <row r="13" spans="1:51" x14ac:dyDescent="0.45">
      <c r="A13">
        <v>10</v>
      </c>
      <c r="B13">
        <v>4.96</v>
      </c>
      <c r="C13">
        <v>4.0999999999999996</v>
      </c>
      <c r="D13">
        <v>3.71</v>
      </c>
      <c r="E13">
        <v>3.48</v>
      </c>
      <c r="F13">
        <v>3.33</v>
      </c>
      <c r="G13">
        <v>3.22</v>
      </c>
      <c r="H13">
        <v>3.14</v>
      </c>
      <c r="I13">
        <v>3.07</v>
      </c>
      <c r="J13">
        <v>3.02</v>
      </c>
      <c r="K13">
        <v>2.98</v>
      </c>
      <c r="L13" s="41">
        <v>2.94</v>
      </c>
      <c r="M13">
        <v>2.91</v>
      </c>
      <c r="N13">
        <v>2.89</v>
      </c>
      <c r="O13">
        <v>2.86</v>
      </c>
      <c r="P13">
        <v>2.85</v>
      </c>
      <c r="Q13">
        <v>2.83</v>
      </c>
      <c r="R13">
        <v>2.81</v>
      </c>
      <c r="S13">
        <v>2.8</v>
      </c>
      <c r="T13">
        <v>2.79</v>
      </c>
      <c r="U13">
        <v>2.77</v>
      </c>
      <c r="V13">
        <v>2.76</v>
      </c>
      <c r="W13">
        <v>2.75</v>
      </c>
      <c r="X13">
        <v>2.75</v>
      </c>
      <c r="Y13">
        <v>2.74</v>
      </c>
      <c r="Z13">
        <v>2.73</v>
      </c>
      <c r="AA13">
        <v>2.72</v>
      </c>
      <c r="AB13">
        <v>2.72</v>
      </c>
      <c r="AC13">
        <v>2.71</v>
      </c>
      <c r="AD13">
        <v>2.7</v>
      </c>
      <c r="AE13">
        <v>2.7</v>
      </c>
      <c r="AF13">
        <v>2.69</v>
      </c>
      <c r="AG13">
        <v>2.69</v>
      </c>
      <c r="AH13">
        <v>2.69</v>
      </c>
      <c r="AI13">
        <v>2.68</v>
      </c>
      <c r="AJ13">
        <v>2.68</v>
      </c>
      <c r="AK13">
        <v>2.67</v>
      </c>
      <c r="AL13">
        <v>2.67</v>
      </c>
      <c r="AM13">
        <v>2.67</v>
      </c>
      <c r="AN13">
        <v>2.66</v>
      </c>
      <c r="AO13">
        <v>2.66</v>
      </c>
      <c r="AP13">
        <v>2.65</v>
      </c>
      <c r="AQ13">
        <v>2.64</v>
      </c>
      <c r="AR13">
        <v>2.62</v>
      </c>
      <c r="AS13">
        <v>2.61</v>
      </c>
      <c r="AT13">
        <v>2.6</v>
      </c>
      <c r="AU13">
        <v>2.59</v>
      </c>
      <c r="AV13">
        <v>2.58</v>
      </c>
      <c r="AW13">
        <v>2.57</v>
      </c>
      <c r="AX13">
        <v>2.5499999999999998</v>
      </c>
      <c r="AY13">
        <v>2.54</v>
      </c>
    </row>
    <row r="14" spans="1:51" x14ac:dyDescent="0.45">
      <c r="A14">
        <v>11</v>
      </c>
      <c r="B14">
        <v>4.84</v>
      </c>
      <c r="C14">
        <v>3.98</v>
      </c>
      <c r="D14">
        <v>3.59</v>
      </c>
      <c r="E14">
        <v>3.36</v>
      </c>
      <c r="F14">
        <v>3.2</v>
      </c>
      <c r="G14">
        <v>3.09</v>
      </c>
      <c r="H14">
        <v>3.01</v>
      </c>
      <c r="I14">
        <v>2.95</v>
      </c>
      <c r="J14">
        <v>2.9</v>
      </c>
      <c r="K14">
        <v>2.85</v>
      </c>
      <c r="L14">
        <v>2.82</v>
      </c>
      <c r="M14">
        <v>2.79</v>
      </c>
      <c r="N14">
        <v>2.76</v>
      </c>
      <c r="O14">
        <v>2.74</v>
      </c>
      <c r="P14">
        <v>2.72</v>
      </c>
      <c r="Q14">
        <v>2.7</v>
      </c>
      <c r="R14">
        <v>2.69</v>
      </c>
      <c r="S14">
        <v>2.67</v>
      </c>
      <c r="T14">
        <v>2.66</v>
      </c>
      <c r="U14">
        <v>2.65</v>
      </c>
      <c r="V14">
        <v>2.64</v>
      </c>
      <c r="W14">
        <v>2.63</v>
      </c>
      <c r="X14">
        <v>2.62</v>
      </c>
      <c r="Y14">
        <v>2.61</v>
      </c>
      <c r="Z14">
        <v>2.6</v>
      </c>
      <c r="AA14">
        <v>2.59</v>
      </c>
      <c r="AB14">
        <v>2.59</v>
      </c>
      <c r="AC14">
        <v>2.58</v>
      </c>
      <c r="AD14">
        <v>2.58</v>
      </c>
      <c r="AE14">
        <v>2.57</v>
      </c>
      <c r="AF14">
        <v>2.57</v>
      </c>
      <c r="AG14">
        <v>2.56</v>
      </c>
      <c r="AH14">
        <v>2.56</v>
      </c>
      <c r="AI14">
        <v>2.5499999999999998</v>
      </c>
      <c r="AJ14">
        <v>2.5499999999999998</v>
      </c>
      <c r="AK14">
        <v>2.54</v>
      </c>
      <c r="AL14">
        <v>2.54</v>
      </c>
      <c r="AM14">
        <v>2.54</v>
      </c>
      <c r="AN14">
        <v>2.5299999999999998</v>
      </c>
      <c r="AO14">
        <v>2.5299999999999998</v>
      </c>
      <c r="AP14">
        <v>2.52</v>
      </c>
      <c r="AQ14">
        <v>2.5099999999999998</v>
      </c>
      <c r="AR14">
        <v>2.4900000000000002</v>
      </c>
      <c r="AS14">
        <v>2.48</v>
      </c>
      <c r="AT14">
        <v>2.4700000000000002</v>
      </c>
      <c r="AU14">
        <v>2.46</v>
      </c>
      <c r="AV14">
        <v>2.4500000000000002</v>
      </c>
      <c r="AW14">
        <v>2.44</v>
      </c>
      <c r="AX14">
        <v>2.42</v>
      </c>
      <c r="AY14">
        <v>2.41</v>
      </c>
    </row>
    <row r="15" spans="1:51" x14ac:dyDescent="0.45">
      <c r="A15">
        <v>12</v>
      </c>
      <c r="B15">
        <v>4.75</v>
      </c>
      <c r="C15">
        <v>3.89</v>
      </c>
      <c r="D15">
        <v>3.49</v>
      </c>
      <c r="E15">
        <v>3.26</v>
      </c>
      <c r="F15">
        <v>3.11</v>
      </c>
      <c r="G15">
        <v>3</v>
      </c>
      <c r="H15">
        <v>2.91</v>
      </c>
      <c r="I15">
        <v>2.85</v>
      </c>
      <c r="J15">
        <v>2.8</v>
      </c>
      <c r="K15">
        <v>2.75</v>
      </c>
      <c r="L15">
        <v>2.72</v>
      </c>
      <c r="M15">
        <v>2.69</v>
      </c>
      <c r="N15">
        <v>2.66</v>
      </c>
      <c r="O15">
        <v>2.64</v>
      </c>
      <c r="P15">
        <v>2.62</v>
      </c>
      <c r="Q15">
        <v>2.6</v>
      </c>
      <c r="R15">
        <v>2.58</v>
      </c>
      <c r="S15">
        <v>2.57</v>
      </c>
      <c r="T15">
        <v>2.56</v>
      </c>
      <c r="U15">
        <v>2.54</v>
      </c>
      <c r="V15">
        <v>2.5299999999999998</v>
      </c>
      <c r="W15">
        <v>2.52</v>
      </c>
      <c r="X15">
        <v>2.5099999999999998</v>
      </c>
      <c r="Y15">
        <v>2.5099999999999998</v>
      </c>
      <c r="Z15">
        <v>2.5</v>
      </c>
      <c r="AA15">
        <v>2.4900000000000002</v>
      </c>
      <c r="AB15">
        <v>2.48</v>
      </c>
      <c r="AC15">
        <v>2.48</v>
      </c>
      <c r="AD15">
        <v>2.4700000000000002</v>
      </c>
      <c r="AE15">
        <v>2.4700000000000002</v>
      </c>
      <c r="AF15">
        <v>2.46</v>
      </c>
      <c r="AG15">
        <v>2.46</v>
      </c>
      <c r="AH15">
        <v>2.4500000000000002</v>
      </c>
      <c r="AI15">
        <v>2.4500000000000002</v>
      </c>
      <c r="AJ15">
        <v>2.44</v>
      </c>
      <c r="AK15">
        <v>2.44</v>
      </c>
      <c r="AL15">
        <v>2.44</v>
      </c>
      <c r="AM15">
        <v>2.4300000000000002</v>
      </c>
      <c r="AN15">
        <v>2.4300000000000002</v>
      </c>
      <c r="AO15">
        <v>2.4300000000000002</v>
      </c>
      <c r="AP15">
        <v>2.41</v>
      </c>
      <c r="AQ15">
        <v>2.4</v>
      </c>
      <c r="AR15">
        <v>2.38</v>
      </c>
      <c r="AS15">
        <v>2.37</v>
      </c>
      <c r="AT15">
        <v>2.36</v>
      </c>
      <c r="AU15">
        <v>2.35</v>
      </c>
      <c r="AV15">
        <v>2.34</v>
      </c>
      <c r="AW15">
        <v>2.33</v>
      </c>
      <c r="AX15">
        <v>2.31</v>
      </c>
      <c r="AY15">
        <v>2.2999999999999998</v>
      </c>
    </row>
    <row r="16" spans="1:51" x14ac:dyDescent="0.45">
      <c r="A16">
        <v>13</v>
      </c>
      <c r="B16">
        <v>4.67</v>
      </c>
      <c r="C16">
        <v>3.81</v>
      </c>
      <c r="D16">
        <v>3.41</v>
      </c>
      <c r="E16">
        <v>3.18</v>
      </c>
      <c r="F16">
        <v>3.03</v>
      </c>
      <c r="G16">
        <v>2.92</v>
      </c>
      <c r="H16">
        <v>2.83</v>
      </c>
      <c r="I16">
        <v>2.77</v>
      </c>
      <c r="J16">
        <v>2.71</v>
      </c>
      <c r="K16">
        <v>2.67</v>
      </c>
      <c r="L16">
        <v>2.63</v>
      </c>
      <c r="M16">
        <v>2.6</v>
      </c>
      <c r="N16">
        <v>2.58</v>
      </c>
      <c r="O16">
        <v>2.5499999999999998</v>
      </c>
      <c r="P16">
        <v>2.5299999999999998</v>
      </c>
      <c r="Q16">
        <v>2.5099999999999998</v>
      </c>
      <c r="R16">
        <v>2.5</v>
      </c>
      <c r="S16">
        <v>2.48</v>
      </c>
      <c r="T16">
        <v>2.4700000000000002</v>
      </c>
      <c r="U16">
        <v>2.46</v>
      </c>
      <c r="V16">
        <v>2.4500000000000002</v>
      </c>
      <c r="W16">
        <v>2.44</v>
      </c>
      <c r="X16">
        <v>2.4300000000000002</v>
      </c>
      <c r="Y16">
        <v>2.42</v>
      </c>
      <c r="Z16">
        <v>2.41</v>
      </c>
      <c r="AA16">
        <v>2.41</v>
      </c>
      <c r="AB16">
        <v>2.4</v>
      </c>
      <c r="AC16">
        <v>2.39</v>
      </c>
      <c r="AD16">
        <v>2.39</v>
      </c>
      <c r="AE16">
        <v>2.38</v>
      </c>
      <c r="AF16">
        <v>2.38</v>
      </c>
      <c r="AG16">
        <v>2.37</v>
      </c>
      <c r="AH16">
        <v>2.37</v>
      </c>
      <c r="AI16">
        <v>2.36</v>
      </c>
      <c r="AJ16">
        <v>2.36</v>
      </c>
      <c r="AK16">
        <v>2.35</v>
      </c>
      <c r="AL16">
        <v>2.35</v>
      </c>
      <c r="AM16">
        <v>2.35</v>
      </c>
      <c r="AN16">
        <v>2.34</v>
      </c>
      <c r="AO16">
        <v>2.34</v>
      </c>
      <c r="AP16">
        <v>2.33</v>
      </c>
      <c r="AQ16">
        <v>2.31</v>
      </c>
      <c r="AR16">
        <v>2.2999999999999998</v>
      </c>
      <c r="AS16">
        <v>2.2799999999999998</v>
      </c>
      <c r="AT16">
        <v>2.27</v>
      </c>
      <c r="AU16">
        <v>2.2599999999999998</v>
      </c>
      <c r="AV16">
        <v>2.25</v>
      </c>
      <c r="AW16">
        <v>2.2400000000000002</v>
      </c>
      <c r="AX16">
        <v>2.23</v>
      </c>
      <c r="AY16">
        <v>2.21</v>
      </c>
    </row>
    <row r="17" spans="1:51" x14ac:dyDescent="0.45">
      <c r="A17">
        <v>14</v>
      </c>
      <c r="B17">
        <v>4.5999999999999996</v>
      </c>
      <c r="C17">
        <v>3.74</v>
      </c>
      <c r="D17">
        <v>3.34</v>
      </c>
      <c r="E17">
        <v>3.11</v>
      </c>
      <c r="F17">
        <v>2.96</v>
      </c>
      <c r="G17">
        <v>2.85</v>
      </c>
      <c r="H17">
        <v>2.76</v>
      </c>
      <c r="I17">
        <v>2.7</v>
      </c>
      <c r="J17">
        <v>2.65</v>
      </c>
      <c r="K17">
        <v>2.6</v>
      </c>
      <c r="L17">
        <v>2.57</v>
      </c>
      <c r="M17">
        <v>2.5299999999999998</v>
      </c>
      <c r="N17">
        <v>2.5099999999999998</v>
      </c>
      <c r="O17">
        <v>2.48</v>
      </c>
      <c r="P17">
        <v>2.46</v>
      </c>
      <c r="Q17">
        <v>2.44</v>
      </c>
      <c r="R17">
        <v>2.4300000000000002</v>
      </c>
      <c r="S17">
        <v>2.41</v>
      </c>
      <c r="T17">
        <v>2.4</v>
      </c>
      <c r="U17">
        <v>2.39</v>
      </c>
      <c r="V17">
        <v>2.38</v>
      </c>
      <c r="W17">
        <v>2.37</v>
      </c>
      <c r="X17">
        <v>2.36</v>
      </c>
      <c r="Y17">
        <v>2.35</v>
      </c>
      <c r="Z17">
        <v>2.34</v>
      </c>
      <c r="AA17">
        <v>2.33</v>
      </c>
      <c r="AB17">
        <v>2.33</v>
      </c>
      <c r="AC17">
        <v>2.3199999999999998</v>
      </c>
      <c r="AD17">
        <v>2.31</v>
      </c>
      <c r="AE17">
        <v>2.31</v>
      </c>
      <c r="AF17">
        <v>2.2999999999999998</v>
      </c>
      <c r="AG17">
        <v>2.2999999999999998</v>
      </c>
      <c r="AH17">
        <v>2.29</v>
      </c>
      <c r="AI17">
        <v>2.29</v>
      </c>
      <c r="AJ17">
        <v>2.2799999999999998</v>
      </c>
      <c r="AK17">
        <v>2.2799999999999998</v>
      </c>
      <c r="AL17">
        <v>2.2799999999999998</v>
      </c>
      <c r="AM17">
        <v>2.27</v>
      </c>
      <c r="AN17">
        <v>2.27</v>
      </c>
      <c r="AO17">
        <v>2.27</v>
      </c>
      <c r="AP17">
        <v>2.25</v>
      </c>
      <c r="AQ17">
        <v>2.2400000000000002</v>
      </c>
      <c r="AR17">
        <v>2.2200000000000002</v>
      </c>
      <c r="AS17">
        <v>2.21</v>
      </c>
      <c r="AT17">
        <v>2.2000000000000002</v>
      </c>
      <c r="AU17">
        <v>2.19</v>
      </c>
      <c r="AV17">
        <v>2.1800000000000002</v>
      </c>
      <c r="AW17">
        <v>2.17</v>
      </c>
      <c r="AX17">
        <v>2.15</v>
      </c>
      <c r="AY17">
        <v>2.14</v>
      </c>
    </row>
    <row r="18" spans="1:51" x14ac:dyDescent="0.45">
      <c r="A18">
        <v>15</v>
      </c>
      <c r="B18">
        <v>4.54</v>
      </c>
      <c r="C18">
        <v>3.68</v>
      </c>
      <c r="D18">
        <v>3.29</v>
      </c>
      <c r="E18">
        <v>3.06</v>
      </c>
      <c r="F18">
        <v>2.9</v>
      </c>
      <c r="G18">
        <v>2.79</v>
      </c>
      <c r="H18">
        <v>2.71</v>
      </c>
      <c r="I18">
        <v>2.64</v>
      </c>
      <c r="J18">
        <v>2.59</v>
      </c>
      <c r="K18">
        <v>2.54</v>
      </c>
      <c r="L18">
        <v>2.5099999999999998</v>
      </c>
      <c r="M18">
        <v>2.48</v>
      </c>
      <c r="N18">
        <v>2.4500000000000002</v>
      </c>
      <c r="O18">
        <v>2.42</v>
      </c>
      <c r="P18">
        <v>2.4</v>
      </c>
      <c r="Q18">
        <v>2.38</v>
      </c>
      <c r="R18">
        <v>2.37</v>
      </c>
      <c r="S18">
        <v>2.35</v>
      </c>
      <c r="T18">
        <v>2.34</v>
      </c>
      <c r="U18">
        <v>2.33</v>
      </c>
      <c r="V18">
        <v>2.3199999999999998</v>
      </c>
      <c r="W18">
        <v>2.31</v>
      </c>
      <c r="X18">
        <v>2.2999999999999998</v>
      </c>
      <c r="Y18">
        <v>2.29</v>
      </c>
      <c r="Z18">
        <v>2.2799999999999998</v>
      </c>
      <c r="AA18">
        <v>2.27</v>
      </c>
      <c r="AB18">
        <v>2.27</v>
      </c>
      <c r="AC18">
        <v>2.2599999999999998</v>
      </c>
      <c r="AD18">
        <v>2.25</v>
      </c>
      <c r="AE18">
        <v>2.25</v>
      </c>
      <c r="AF18">
        <v>2.2400000000000002</v>
      </c>
      <c r="AG18">
        <v>2.2400000000000002</v>
      </c>
      <c r="AH18">
        <v>2.23</v>
      </c>
      <c r="AI18">
        <v>2.23</v>
      </c>
      <c r="AJ18">
        <v>2.2200000000000002</v>
      </c>
      <c r="AK18">
        <v>2.2200000000000002</v>
      </c>
      <c r="AL18">
        <v>2.21</v>
      </c>
      <c r="AM18">
        <v>2.21</v>
      </c>
      <c r="AN18">
        <v>2.21</v>
      </c>
      <c r="AO18">
        <v>2.2000000000000002</v>
      </c>
      <c r="AP18">
        <v>2.19</v>
      </c>
      <c r="AQ18">
        <v>2.1800000000000002</v>
      </c>
      <c r="AR18">
        <v>2.16</v>
      </c>
      <c r="AS18">
        <v>2.15</v>
      </c>
      <c r="AT18">
        <v>2.14</v>
      </c>
      <c r="AU18">
        <v>2.12</v>
      </c>
      <c r="AV18">
        <v>2.11</v>
      </c>
      <c r="AW18">
        <v>2.1</v>
      </c>
      <c r="AX18">
        <v>2.09</v>
      </c>
      <c r="AY18">
        <v>2.0699999999999998</v>
      </c>
    </row>
    <row r="19" spans="1:51" x14ac:dyDescent="0.45">
      <c r="A19">
        <v>16</v>
      </c>
      <c r="B19">
        <v>4.49</v>
      </c>
      <c r="C19">
        <v>3.63</v>
      </c>
      <c r="D19">
        <v>3.24</v>
      </c>
      <c r="E19">
        <v>3.01</v>
      </c>
      <c r="F19">
        <v>2.85</v>
      </c>
      <c r="G19">
        <v>2.74</v>
      </c>
      <c r="H19">
        <v>2.66</v>
      </c>
      <c r="I19">
        <v>2.59</v>
      </c>
      <c r="J19">
        <v>2.54</v>
      </c>
      <c r="K19">
        <v>2.4900000000000002</v>
      </c>
      <c r="L19">
        <v>2.46</v>
      </c>
      <c r="M19">
        <v>2.42</v>
      </c>
      <c r="N19">
        <v>2.4</v>
      </c>
      <c r="O19">
        <v>2.37</v>
      </c>
      <c r="P19">
        <v>2.35</v>
      </c>
      <c r="Q19">
        <v>2.33</v>
      </c>
      <c r="R19">
        <v>2.3199999999999998</v>
      </c>
      <c r="S19">
        <v>2.2999999999999998</v>
      </c>
      <c r="T19">
        <v>2.29</v>
      </c>
      <c r="U19">
        <v>2.2799999999999998</v>
      </c>
      <c r="V19">
        <v>2.2599999999999998</v>
      </c>
      <c r="W19">
        <v>2.25</v>
      </c>
      <c r="X19">
        <v>2.2400000000000002</v>
      </c>
      <c r="Y19">
        <v>2.2400000000000002</v>
      </c>
      <c r="Z19">
        <v>2.23</v>
      </c>
      <c r="AA19">
        <v>2.2200000000000002</v>
      </c>
      <c r="AB19">
        <v>2.21</v>
      </c>
      <c r="AC19">
        <v>2.21</v>
      </c>
      <c r="AD19">
        <v>2.2000000000000002</v>
      </c>
      <c r="AE19">
        <v>2.19</v>
      </c>
      <c r="AF19">
        <v>2.19</v>
      </c>
      <c r="AG19">
        <v>2.1800000000000002</v>
      </c>
      <c r="AH19">
        <v>2.1800000000000002</v>
      </c>
      <c r="AI19">
        <v>2.17</v>
      </c>
      <c r="AJ19">
        <v>2.17</v>
      </c>
      <c r="AK19">
        <v>2.17</v>
      </c>
      <c r="AL19">
        <v>2.16</v>
      </c>
      <c r="AM19">
        <v>2.16</v>
      </c>
      <c r="AN19">
        <v>2.15</v>
      </c>
      <c r="AO19">
        <v>2.15</v>
      </c>
      <c r="AP19">
        <v>2.14</v>
      </c>
      <c r="AQ19">
        <v>2.12</v>
      </c>
      <c r="AR19">
        <v>2.11</v>
      </c>
      <c r="AS19">
        <v>2.09</v>
      </c>
      <c r="AT19">
        <v>2.08</v>
      </c>
      <c r="AU19">
        <v>2.0699999999999998</v>
      </c>
      <c r="AV19">
        <v>2.06</v>
      </c>
      <c r="AW19">
        <v>2.0499999999999998</v>
      </c>
      <c r="AX19">
        <v>2.0299999999999998</v>
      </c>
      <c r="AY19">
        <v>2.02</v>
      </c>
    </row>
    <row r="20" spans="1:51" x14ac:dyDescent="0.45">
      <c r="A20">
        <v>17</v>
      </c>
      <c r="B20">
        <v>4.45</v>
      </c>
      <c r="C20">
        <v>3.59</v>
      </c>
      <c r="D20">
        <v>3.2</v>
      </c>
      <c r="E20">
        <v>2.96</v>
      </c>
      <c r="F20">
        <v>2.81</v>
      </c>
      <c r="G20">
        <v>2.7</v>
      </c>
      <c r="H20">
        <v>2.61</v>
      </c>
      <c r="I20">
        <v>2.5499999999999998</v>
      </c>
      <c r="J20">
        <v>2.4900000000000002</v>
      </c>
      <c r="K20">
        <v>2.4500000000000002</v>
      </c>
      <c r="L20">
        <v>2.41</v>
      </c>
      <c r="M20">
        <v>2.38</v>
      </c>
      <c r="N20">
        <v>2.35</v>
      </c>
      <c r="O20">
        <v>2.33</v>
      </c>
      <c r="P20">
        <v>2.31</v>
      </c>
      <c r="Q20">
        <v>2.29</v>
      </c>
      <c r="R20">
        <v>2.27</v>
      </c>
      <c r="S20">
        <v>2.2599999999999998</v>
      </c>
      <c r="T20">
        <v>2.2400000000000002</v>
      </c>
      <c r="U20">
        <v>2.23</v>
      </c>
      <c r="V20">
        <v>2.2200000000000002</v>
      </c>
      <c r="W20">
        <v>2.21</v>
      </c>
      <c r="X20">
        <v>2.2000000000000002</v>
      </c>
      <c r="Y20">
        <v>2.19</v>
      </c>
      <c r="Z20">
        <v>2.1800000000000002</v>
      </c>
      <c r="AA20">
        <v>2.17</v>
      </c>
      <c r="AB20">
        <v>2.17</v>
      </c>
      <c r="AC20">
        <v>2.16</v>
      </c>
      <c r="AD20">
        <v>2.15</v>
      </c>
      <c r="AE20">
        <v>2.15</v>
      </c>
      <c r="AF20">
        <v>2.14</v>
      </c>
      <c r="AG20">
        <v>2.14</v>
      </c>
      <c r="AH20">
        <v>2.13</v>
      </c>
      <c r="AI20">
        <v>2.13</v>
      </c>
      <c r="AJ20">
        <v>2.12</v>
      </c>
      <c r="AK20">
        <v>2.12</v>
      </c>
      <c r="AL20">
        <v>2.11</v>
      </c>
      <c r="AM20">
        <v>2.11</v>
      </c>
      <c r="AN20">
        <v>2.11</v>
      </c>
      <c r="AO20">
        <v>2.1</v>
      </c>
      <c r="AP20">
        <v>2.09</v>
      </c>
      <c r="AQ20">
        <v>2.08</v>
      </c>
      <c r="AR20">
        <v>2.06</v>
      </c>
      <c r="AS20">
        <v>2.0499999999999998</v>
      </c>
      <c r="AT20">
        <v>2.0299999999999998</v>
      </c>
      <c r="AU20">
        <v>2.02</v>
      </c>
      <c r="AV20">
        <v>2.0099999999999998</v>
      </c>
      <c r="AW20">
        <v>2</v>
      </c>
      <c r="AX20">
        <v>1.98</v>
      </c>
      <c r="AY20">
        <v>1.97</v>
      </c>
    </row>
    <row r="21" spans="1:51" x14ac:dyDescent="0.45">
      <c r="A21">
        <v>18</v>
      </c>
      <c r="B21">
        <v>4.41</v>
      </c>
      <c r="C21">
        <v>3.55</v>
      </c>
      <c r="D21">
        <v>3.16</v>
      </c>
      <c r="E21">
        <v>2.93</v>
      </c>
      <c r="F21">
        <v>2.77</v>
      </c>
      <c r="G21">
        <v>2.66</v>
      </c>
      <c r="H21">
        <v>2.58</v>
      </c>
      <c r="I21">
        <v>2.5099999999999998</v>
      </c>
      <c r="J21">
        <v>2.46</v>
      </c>
      <c r="K21">
        <v>2.41</v>
      </c>
      <c r="L21">
        <v>2.37</v>
      </c>
      <c r="M21">
        <v>2.34</v>
      </c>
      <c r="N21">
        <v>2.31</v>
      </c>
      <c r="O21">
        <v>2.29</v>
      </c>
      <c r="P21">
        <v>2.27</v>
      </c>
      <c r="Q21">
        <v>2.25</v>
      </c>
      <c r="R21">
        <v>2.23</v>
      </c>
      <c r="S21">
        <v>2.2200000000000002</v>
      </c>
      <c r="T21">
        <v>2.2000000000000002</v>
      </c>
      <c r="U21">
        <v>2.19</v>
      </c>
      <c r="V21">
        <v>2.1800000000000002</v>
      </c>
      <c r="W21">
        <v>2.17</v>
      </c>
      <c r="X21">
        <v>2.16</v>
      </c>
      <c r="Y21">
        <v>2.15</v>
      </c>
      <c r="Z21">
        <v>2.14</v>
      </c>
      <c r="AA21">
        <v>2.13</v>
      </c>
      <c r="AB21">
        <v>2.13</v>
      </c>
      <c r="AC21">
        <v>2.12</v>
      </c>
      <c r="AD21">
        <v>2.11</v>
      </c>
      <c r="AE21">
        <v>2.11</v>
      </c>
      <c r="AF21">
        <v>2.1</v>
      </c>
      <c r="AG21">
        <v>2.1</v>
      </c>
      <c r="AH21">
        <v>2.09</v>
      </c>
      <c r="AI21">
        <v>2.09</v>
      </c>
      <c r="AJ21">
        <v>2.08</v>
      </c>
      <c r="AK21">
        <v>2.08</v>
      </c>
      <c r="AL21">
        <v>2.0699999999999998</v>
      </c>
      <c r="AM21">
        <v>2.0699999999999998</v>
      </c>
      <c r="AN21">
        <v>2.0699999999999998</v>
      </c>
      <c r="AO21">
        <v>2.06</v>
      </c>
      <c r="AP21">
        <v>2.0499999999999998</v>
      </c>
      <c r="AQ21">
        <v>2.04</v>
      </c>
      <c r="AR21">
        <v>2.02</v>
      </c>
      <c r="AS21">
        <v>2</v>
      </c>
      <c r="AT21">
        <v>1.99</v>
      </c>
      <c r="AU21">
        <v>1.98</v>
      </c>
      <c r="AV21">
        <v>1.97</v>
      </c>
      <c r="AW21">
        <v>1.96</v>
      </c>
      <c r="AX21">
        <v>1.94</v>
      </c>
      <c r="AY21">
        <v>1.92</v>
      </c>
    </row>
    <row r="22" spans="1:51" x14ac:dyDescent="0.45">
      <c r="A22">
        <v>19</v>
      </c>
      <c r="B22">
        <v>4.38</v>
      </c>
      <c r="C22">
        <v>3.52</v>
      </c>
      <c r="D22">
        <v>3.13</v>
      </c>
      <c r="E22">
        <v>2.9</v>
      </c>
      <c r="F22">
        <v>2.74</v>
      </c>
      <c r="G22">
        <v>2.63</v>
      </c>
      <c r="H22">
        <v>2.54</v>
      </c>
      <c r="I22">
        <v>2.48</v>
      </c>
      <c r="J22">
        <v>2.42</v>
      </c>
      <c r="K22">
        <v>2.38</v>
      </c>
      <c r="L22">
        <v>2.34</v>
      </c>
      <c r="M22">
        <v>2.31</v>
      </c>
      <c r="N22">
        <v>2.2799999999999998</v>
      </c>
      <c r="O22">
        <v>2.2599999999999998</v>
      </c>
      <c r="P22">
        <v>2.23</v>
      </c>
      <c r="Q22">
        <v>2.21</v>
      </c>
      <c r="R22">
        <v>2.2000000000000002</v>
      </c>
      <c r="S22">
        <v>2.1800000000000002</v>
      </c>
      <c r="T22">
        <v>2.17</v>
      </c>
      <c r="U22">
        <v>2.16</v>
      </c>
      <c r="V22">
        <v>2.14</v>
      </c>
      <c r="W22">
        <v>2.13</v>
      </c>
      <c r="X22">
        <v>2.12</v>
      </c>
      <c r="Y22">
        <v>2.11</v>
      </c>
      <c r="Z22">
        <v>2.11</v>
      </c>
      <c r="AA22">
        <v>2.1</v>
      </c>
      <c r="AB22">
        <v>2.09</v>
      </c>
      <c r="AC22">
        <v>2.08</v>
      </c>
      <c r="AD22">
        <v>2.08</v>
      </c>
      <c r="AE22">
        <v>2.0699999999999998</v>
      </c>
      <c r="AF22">
        <v>2.0699999999999998</v>
      </c>
      <c r="AG22">
        <v>2.06</v>
      </c>
      <c r="AH22">
        <v>2.06</v>
      </c>
      <c r="AI22">
        <v>2.0499999999999998</v>
      </c>
      <c r="AJ22">
        <v>2.0499999999999998</v>
      </c>
      <c r="AK22">
        <v>2.04</v>
      </c>
      <c r="AL22">
        <v>2.04</v>
      </c>
      <c r="AM22">
        <v>2.0299999999999998</v>
      </c>
      <c r="AN22">
        <v>2.0299999999999998</v>
      </c>
      <c r="AO22">
        <v>2.0299999999999998</v>
      </c>
      <c r="AP22">
        <v>2.0099999999999998</v>
      </c>
      <c r="AQ22">
        <v>2</v>
      </c>
      <c r="AR22">
        <v>1.98</v>
      </c>
      <c r="AS22">
        <v>1.97</v>
      </c>
      <c r="AT22">
        <v>1.96</v>
      </c>
      <c r="AU22">
        <v>1.94</v>
      </c>
      <c r="AV22">
        <v>1.93</v>
      </c>
      <c r="AW22">
        <v>1.92</v>
      </c>
      <c r="AX22">
        <v>1.9</v>
      </c>
      <c r="AY22">
        <v>1.88</v>
      </c>
    </row>
    <row r="23" spans="1:51" x14ac:dyDescent="0.45">
      <c r="A23">
        <v>20</v>
      </c>
      <c r="B23">
        <v>4.3499999999999996</v>
      </c>
      <c r="C23">
        <v>3.49</v>
      </c>
      <c r="D23">
        <v>3.1</v>
      </c>
      <c r="E23">
        <v>2.87</v>
      </c>
      <c r="F23">
        <v>2.71</v>
      </c>
      <c r="G23">
        <v>2.6</v>
      </c>
      <c r="H23">
        <v>2.5099999999999998</v>
      </c>
      <c r="I23">
        <v>2.4500000000000002</v>
      </c>
      <c r="J23">
        <v>2.39</v>
      </c>
      <c r="K23">
        <v>2.35</v>
      </c>
      <c r="L23">
        <v>2.31</v>
      </c>
      <c r="M23">
        <v>2.2799999999999998</v>
      </c>
      <c r="N23">
        <v>2.25</v>
      </c>
      <c r="O23">
        <v>2.2200000000000002</v>
      </c>
      <c r="P23">
        <v>2.2000000000000002</v>
      </c>
      <c r="Q23">
        <v>2.1800000000000002</v>
      </c>
      <c r="R23">
        <v>2.17</v>
      </c>
      <c r="S23">
        <v>2.15</v>
      </c>
      <c r="T23">
        <v>2.14</v>
      </c>
      <c r="U23">
        <v>2.12</v>
      </c>
      <c r="V23">
        <v>2.11</v>
      </c>
      <c r="W23">
        <v>2.1</v>
      </c>
      <c r="X23">
        <v>2.09</v>
      </c>
      <c r="Y23">
        <v>2.08</v>
      </c>
      <c r="Z23">
        <v>2.0699999999999998</v>
      </c>
      <c r="AA23">
        <v>2.0699999999999998</v>
      </c>
      <c r="AB23">
        <v>2.06</v>
      </c>
      <c r="AC23">
        <v>2.0499999999999998</v>
      </c>
      <c r="AD23">
        <v>2.0499999999999998</v>
      </c>
      <c r="AE23">
        <v>2.04</v>
      </c>
      <c r="AF23">
        <v>2.0299999999999998</v>
      </c>
      <c r="AG23">
        <v>2.0299999999999998</v>
      </c>
      <c r="AH23">
        <v>2.02</v>
      </c>
      <c r="AI23">
        <v>2.02</v>
      </c>
      <c r="AJ23">
        <v>2.0099999999999998</v>
      </c>
      <c r="AK23">
        <v>2.0099999999999998</v>
      </c>
      <c r="AL23">
        <v>2.0099999999999998</v>
      </c>
      <c r="AM23">
        <v>2</v>
      </c>
      <c r="AN23">
        <v>2</v>
      </c>
      <c r="AO23">
        <v>1.99</v>
      </c>
      <c r="AP23">
        <v>1.98</v>
      </c>
      <c r="AQ23">
        <v>1.97</v>
      </c>
      <c r="AR23">
        <v>1.95</v>
      </c>
      <c r="AS23">
        <v>1.93</v>
      </c>
      <c r="AT23">
        <v>1.92</v>
      </c>
      <c r="AU23">
        <v>1.91</v>
      </c>
      <c r="AV23">
        <v>1.9</v>
      </c>
      <c r="AW23">
        <v>1.89</v>
      </c>
      <c r="AX23">
        <v>1.86</v>
      </c>
      <c r="AY23">
        <v>1.85</v>
      </c>
    </row>
    <row r="24" spans="1:51" x14ac:dyDescent="0.45">
      <c r="A24">
        <v>21</v>
      </c>
      <c r="B24">
        <v>4.32</v>
      </c>
      <c r="C24">
        <v>3.47</v>
      </c>
      <c r="D24">
        <v>3.07</v>
      </c>
      <c r="E24">
        <v>2.84</v>
      </c>
      <c r="F24">
        <v>2.68</v>
      </c>
      <c r="G24">
        <v>2.57</v>
      </c>
      <c r="H24">
        <v>2.4900000000000002</v>
      </c>
      <c r="I24">
        <v>2.42</v>
      </c>
      <c r="J24">
        <v>2.37</v>
      </c>
      <c r="K24">
        <v>2.3199999999999998</v>
      </c>
      <c r="L24">
        <v>2.2799999999999998</v>
      </c>
      <c r="M24">
        <v>2.25</v>
      </c>
      <c r="N24">
        <v>2.2200000000000002</v>
      </c>
      <c r="O24">
        <v>2.2000000000000002</v>
      </c>
      <c r="P24">
        <v>2.1800000000000002</v>
      </c>
      <c r="Q24">
        <v>2.16</v>
      </c>
      <c r="R24">
        <v>2.14</v>
      </c>
      <c r="S24">
        <v>2.12</v>
      </c>
      <c r="T24">
        <v>2.11</v>
      </c>
      <c r="U24">
        <v>2.1</v>
      </c>
      <c r="V24">
        <v>2.08</v>
      </c>
      <c r="W24">
        <v>2.0699999999999998</v>
      </c>
      <c r="X24">
        <v>2.06</v>
      </c>
      <c r="Y24">
        <v>2.0499999999999998</v>
      </c>
      <c r="Z24">
        <v>2.0499999999999998</v>
      </c>
      <c r="AA24">
        <v>2.04</v>
      </c>
      <c r="AB24">
        <v>2.0299999999999998</v>
      </c>
      <c r="AC24">
        <v>2.02</v>
      </c>
      <c r="AD24">
        <v>2.02</v>
      </c>
      <c r="AE24">
        <v>2.0099999999999998</v>
      </c>
      <c r="AF24">
        <v>2</v>
      </c>
      <c r="AG24">
        <v>2</v>
      </c>
      <c r="AH24">
        <v>1.99</v>
      </c>
      <c r="AI24">
        <v>1.99</v>
      </c>
      <c r="AJ24">
        <v>1.98</v>
      </c>
      <c r="AK24">
        <v>1.98</v>
      </c>
      <c r="AL24">
        <v>1.98</v>
      </c>
      <c r="AM24">
        <v>1.97</v>
      </c>
      <c r="AN24">
        <v>1.97</v>
      </c>
      <c r="AO24">
        <v>1.96</v>
      </c>
      <c r="AP24">
        <v>1.95</v>
      </c>
      <c r="AQ24">
        <v>1.94</v>
      </c>
      <c r="AR24">
        <v>1.92</v>
      </c>
      <c r="AS24">
        <v>1.9</v>
      </c>
      <c r="AT24">
        <v>1.89</v>
      </c>
      <c r="AU24">
        <v>1.88</v>
      </c>
      <c r="AV24">
        <v>1.87</v>
      </c>
      <c r="AW24">
        <v>1.86</v>
      </c>
      <c r="AX24">
        <v>1.83</v>
      </c>
      <c r="AY24">
        <v>1.82</v>
      </c>
    </row>
    <row r="25" spans="1:51" x14ac:dyDescent="0.45">
      <c r="A25">
        <v>22</v>
      </c>
      <c r="B25">
        <v>4.3</v>
      </c>
      <c r="C25">
        <v>3.44</v>
      </c>
      <c r="D25">
        <v>3.05</v>
      </c>
      <c r="E25">
        <v>2.82</v>
      </c>
      <c r="F25">
        <v>2.66</v>
      </c>
      <c r="G25">
        <v>2.5499999999999998</v>
      </c>
      <c r="H25">
        <v>2.46</v>
      </c>
      <c r="I25">
        <v>2.4</v>
      </c>
      <c r="J25">
        <v>2.34</v>
      </c>
      <c r="K25">
        <v>2.2999999999999998</v>
      </c>
      <c r="L25">
        <v>2.2599999999999998</v>
      </c>
      <c r="M25">
        <v>2.23</v>
      </c>
      <c r="N25">
        <v>2.2000000000000002</v>
      </c>
      <c r="O25">
        <v>2.17</v>
      </c>
      <c r="P25">
        <v>2.15</v>
      </c>
      <c r="Q25">
        <v>2.13</v>
      </c>
      <c r="R25">
        <v>2.11</v>
      </c>
      <c r="S25">
        <v>2.1</v>
      </c>
      <c r="T25">
        <v>2.08</v>
      </c>
      <c r="U25">
        <v>2.0699999999999998</v>
      </c>
      <c r="V25">
        <v>2.06</v>
      </c>
      <c r="W25">
        <v>2.0499999999999998</v>
      </c>
      <c r="X25">
        <v>2.04</v>
      </c>
      <c r="Y25">
        <v>2.0299999999999998</v>
      </c>
      <c r="Z25">
        <v>2.02</v>
      </c>
      <c r="AA25">
        <v>2.0099999999999998</v>
      </c>
      <c r="AB25">
        <v>2</v>
      </c>
      <c r="AC25">
        <v>2</v>
      </c>
      <c r="AD25">
        <v>1.99</v>
      </c>
      <c r="AE25">
        <v>1.98</v>
      </c>
      <c r="AF25">
        <v>1.98</v>
      </c>
      <c r="AG25">
        <v>1.97</v>
      </c>
      <c r="AH25">
        <v>1.97</v>
      </c>
      <c r="AI25">
        <v>1.96</v>
      </c>
      <c r="AJ25">
        <v>1.96</v>
      </c>
      <c r="AK25">
        <v>1.95</v>
      </c>
      <c r="AL25">
        <v>1.95</v>
      </c>
      <c r="AM25">
        <v>1.95</v>
      </c>
      <c r="AN25">
        <v>1.94</v>
      </c>
      <c r="AO25">
        <v>1.94</v>
      </c>
      <c r="AP25">
        <v>1.92</v>
      </c>
      <c r="AQ25">
        <v>1.91</v>
      </c>
      <c r="AR25">
        <v>1.89</v>
      </c>
      <c r="AS25">
        <v>1.88</v>
      </c>
      <c r="AT25">
        <v>1.86</v>
      </c>
      <c r="AU25">
        <v>1.85</v>
      </c>
      <c r="AV25">
        <v>1.84</v>
      </c>
      <c r="AW25">
        <v>1.83</v>
      </c>
      <c r="AX25">
        <v>1.81</v>
      </c>
      <c r="AY25">
        <v>1.79</v>
      </c>
    </row>
    <row r="26" spans="1:51" x14ac:dyDescent="0.45">
      <c r="A26">
        <v>23</v>
      </c>
      <c r="B26">
        <v>4.28</v>
      </c>
      <c r="C26">
        <v>3.42</v>
      </c>
      <c r="D26">
        <v>3.03</v>
      </c>
      <c r="E26">
        <v>2.8</v>
      </c>
      <c r="F26">
        <v>2.64</v>
      </c>
      <c r="G26">
        <v>2.5299999999999998</v>
      </c>
      <c r="H26">
        <v>2.44</v>
      </c>
      <c r="I26">
        <v>2.37</v>
      </c>
      <c r="J26">
        <v>2.3199999999999998</v>
      </c>
      <c r="K26">
        <v>2.27</v>
      </c>
      <c r="L26">
        <v>2.2400000000000002</v>
      </c>
      <c r="M26">
        <v>2.2000000000000002</v>
      </c>
      <c r="N26">
        <v>2.1800000000000002</v>
      </c>
      <c r="O26">
        <v>2.15</v>
      </c>
      <c r="P26">
        <v>2.13</v>
      </c>
      <c r="Q26">
        <v>2.11</v>
      </c>
      <c r="R26">
        <v>2.09</v>
      </c>
      <c r="S26">
        <v>2.08</v>
      </c>
      <c r="T26">
        <v>2.06</v>
      </c>
      <c r="U26">
        <v>2.0499999999999998</v>
      </c>
      <c r="V26">
        <v>2.04</v>
      </c>
      <c r="W26">
        <v>2.02</v>
      </c>
      <c r="X26">
        <v>2.0099999999999998</v>
      </c>
      <c r="Y26">
        <v>2.0099999999999998</v>
      </c>
      <c r="Z26">
        <v>2</v>
      </c>
      <c r="AA26">
        <v>1.99</v>
      </c>
      <c r="AB26">
        <v>1.98</v>
      </c>
      <c r="AC26">
        <v>1.97</v>
      </c>
      <c r="AD26">
        <v>1.97</v>
      </c>
      <c r="AE26">
        <v>1.96</v>
      </c>
      <c r="AF26">
        <v>1.95</v>
      </c>
      <c r="AG26">
        <v>1.95</v>
      </c>
      <c r="AH26">
        <v>1.94</v>
      </c>
      <c r="AI26">
        <v>1.94</v>
      </c>
      <c r="AJ26">
        <v>1.93</v>
      </c>
      <c r="AK26">
        <v>1.93</v>
      </c>
      <c r="AL26">
        <v>1.93</v>
      </c>
      <c r="AM26">
        <v>1.92</v>
      </c>
      <c r="AN26">
        <v>1.92</v>
      </c>
      <c r="AO26">
        <v>1.91</v>
      </c>
      <c r="AP26">
        <v>1.9</v>
      </c>
      <c r="AQ26">
        <v>1.88</v>
      </c>
      <c r="AR26">
        <v>1.86</v>
      </c>
      <c r="AS26">
        <v>1.85</v>
      </c>
      <c r="AT26">
        <v>1.84</v>
      </c>
      <c r="AU26">
        <v>1.82</v>
      </c>
      <c r="AV26">
        <v>1.81</v>
      </c>
      <c r="AW26">
        <v>1.8</v>
      </c>
      <c r="AX26">
        <v>1.78</v>
      </c>
      <c r="AY26">
        <v>1.76</v>
      </c>
    </row>
    <row r="27" spans="1:51" x14ac:dyDescent="0.45">
      <c r="A27">
        <v>24</v>
      </c>
      <c r="B27">
        <v>4.26</v>
      </c>
      <c r="C27">
        <v>3.4</v>
      </c>
      <c r="D27">
        <v>3.01</v>
      </c>
      <c r="E27">
        <v>2.78</v>
      </c>
      <c r="F27">
        <v>2.62</v>
      </c>
      <c r="G27">
        <v>2.5099999999999998</v>
      </c>
      <c r="H27">
        <v>2.42</v>
      </c>
      <c r="I27">
        <v>2.36</v>
      </c>
      <c r="J27">
        <v>2.2999999999999998</v>
      </c>
      <c r="K27">
        <v>2.25</v>
      </c>
      <c r="L27">
        <v>2.2200000000000002</v>
      </c>
      <c r="M27">
        <v>2.1800000000000002</v>
      </c>
      <c r="N27">
        <v>2.15</v>
      </c>
      <c r="O27">
        <v>2.13</v>
      </c>
      <c r="P27">
        <v>2.11</v>
      </c>
      <c r="Q27">
        <v>2.09</v>
      </c>
      <c r="R27">
        <v>2.0699999999999998</v>
      </c>
      <c r="S27">
        <v>2.0499999999999998</v>
      </c>
      <c r="T27">
        <v>2.04</v>
      </c>
      <c r="U27">
        <v>2.0299999999999998</v>
      </c>
      <c r="V27">
        <v>2.0099999999999998</v>
      </c>
      <c r="W27">
        <v>2</v>
      </c>
      <c r="X27">
        <v>1.99</v>
      </c>
      <c r="Y27">
        <v>1.98</v>
      </c>
      <c r="Z27">
        <v>1.97</v>
      </c>
      <c r="AA27">
        <v>1.97</v>
      </c>
      <c r="AB27">
        <v>1.96</v>
      </c>
      <c r="AC27">
        <v>1.95</v>
      </c>
      <c r="AD27">
        <v>1.95</v>
      </c>
      <c r="AE27">
        <v>1.94</v>
      </c>
      <c r="AF27">
        <v>1.93</v>
      </c>
      <c r="AG27">
        <v>1.93</v>
      </c>
      <c r="AH27">
        <v>1.92</v>
      </c>
      <c r="AI27">
        <v>1.92</v>
      </c>
      <c r="AJ27">
        <v>1.91</v>
      </c>
      <c r="AK27">
        <v>1.91</v>
      </c>
      <c r="AL27">
        <v>1.9</v>
      </c>
      <c r="AM27">
        <v>1.9</v>
      </c>
      <c r="AN27">
        <v>1.9</v>
      </c>
      <c r="AO27">
        <v>1.89</v>
      </c>
      <c r="AP27">
        <v>1.88</v>
      </c>
      <c r="AQ27">
        <v>1.86</v>
      </c>
      <c r="AR27">
        <v>1.84</v>
      </c>
      <c r="AS27">
        <v>1.83</v>
      </c>
      <c r="AT27">
        <v>1.82</v>
      </c>
      <c r="AU27">
        <v>1.8</v>
      </c>
      <c r="AV27">
        <v>1.79</v>
      </c>
      <c r="AW27">
        <v>1.78</v>
      </c>
      <c r="AX27">
        <v>1.76</v>
      </c>
      <c r="AY27">
        <v>1.74</v>
      </c>
    </row>
    <row r="28" spans="1:51" x14ac:dyDescent="0.45">
      <c r="A28">
        <v>25</v>
      </c>
      <c r="B28">
        <v>4.24</v>
      </c>
      <c r="C28">
        <v>3.39</v>
      </c>
      <c r="D28">
        <v>2.99</v>
      </c>
      <c r="E28">
        <v>2.76</v>
      </c>
      <c r="F28">
        <v>2.6</v>
      </c>
      <c r="G28">
        <v>2.4900000000000002</v>
      </c>
      <c r="H28">
        <v>2.4</v>
      </c>
      <c r="I28">
        <v>2.34</v>
      </c>
      <c r="J28">
        <v>2.2799999999999998</v>
      </c>
      <c r="K28">
        <v>2.2400000000000002</v>
      </c>
      <c r="L28">
        <v>2.2000000000000002</v>
      </c>
      <c r="M28">
        <v>2.16</v>
      </c>
      <c r="N28">
        <v>2.14</v>
      </c>
      <c r="O28">
        <v>2.11</v>
      </c>
      <c r="P28">
        <v>2.09</v>
      </c>
      <c r="Q28">
        <v>2.0699999999999998</v>
      </c>
      <c r="R28">
        <v>2.0499999999999998</v>
      </c>
      <c r="S28">
        <v>2.04</v>
      </c>
      <c r="T28">
        <v>2.02</v>
      </c>
      <c r="U28">
        <v>2.0099999999999998</v>
      </c>
      <c r="V28">
        <v>2</v>
      </c>
      <c r="W28">
        <v>1.98</v>
      </c>
      <c r="X28">
        <v>1.97</v>
      </c>
      <c r="Y28">
        <v>1.96</v>
      </c>
      <c r="Z28">
        <v>1.96</v>
      </c>
      <c r="AA28">
        <v>1.95</v>
      </c>
      <c r="AB28">
        <v>1.94</v>
      </c>
      <c r="AC28">
        <v>1.93</v>
      </c>
      <c r="AD28">
        <v>1.93</v>
      </c>
      <c r="AE28">
        <v>1.92</v>
      </c>
      <c r="AF28">
        <v>1.91</v>
      </c>
      <c r="AG28">
        <v>1.91</v>
      </c>
      <c r="AH28">
        <v>1.9</v>
      </c>
      <c r="AI28">
        <v>1.9</v>
      </c>
      <c r="AJ28">
        <v>1.89</v>
      </c>
      <c r="AK28">
        <v>1.89</v>
      </c>
      <c r="AL28">
        <v>1.88</v>
      </c>
      <c r="AM28">
        <v>1.88</v>
      </c>
      <c r="AN28">
        <v>1.88</v>
      </c>
      <c r="AO28">
        <v>1.87</v>
      </c>
      <c r="AP28">
        <v>1.86</v>
      </c>
      <c r="AQ28">
        <v>1.84</v>
      </c>
      <c r="AR28">
        <v>1.82</v>
      </c>
      <c r="AS28">
        <v>1.81</v>
      </c>
      <c r="AT28">
        <v>1.8</v>
      </c>
      <c r="AU28">
        <v>1.78</v>
      </c>
      <c r="AV28">
        <v>1.77</v>
      </c>
      <c r="AW28">
        <v>1.76</v>
      </c>
      <c r="AX28">
        <v>1.73</v>
      </c>
      <c r="AY28">
        <v>1.72</v>
      </c>
    </row>
    <row r="29" spans="1:51" x14ac:dyDescent="0.45">
      <c r="A29">
        <v>26</v>
      </c>
      <c r="B29">
        <v>4.2300000000000004</v>
      </c>
      <c r="C29">
        <v>3.37</v>
      </c>
      <c r="D29">
        <v>2.98</v>
      </c>
      <c r="E29">
        <v>2.74</v>
      </c>
      <c r="F29">
        <v>2.59</v>
      </c>
      <c r="G29">
        <v>2.4700000000000002</v>
      </c>
      <c r="H29">
        <v>2.39</v>
      </c>
      <c r="I29">
        <v>2.3199999999999998</v>
      </c>
      <c r="J29">
        <v>2.27</v>
      </c>
      <c r="K29">
        <v>2.2200000000000002</v>
      </c>
      <c r="L29">
        <v>2.1800000000000002</v>
      </c>
      <c r="M29">
        <v>2.15</v>
      </c>
      <c r="N29">
        <v>2.12</v>
      </c>
      <c r="O29">
        <v>2.09</v>
      </c>
      <c r="P29">
        <v>2.0699999999999998</v>
      </c>
      <c r="Q29">
        <v>2.0499999999999998</v>
      </c>
      <c r="R29">
        <v>2.0299999999999998</v>
      </c>
      <c r="S29">
        <v>2.02</v>
      </c>
      <c r="T29">
        <v>2</v>
      </c>
      <c r="U29">
        <v>1.99</v>
      </c>
      <c r="V29">
        <v>1.98</v>
      </c>
      <c r="W29">
        <v>1.97</v>
      </c>
      <c r="X29">
        <v>1.96</v>
      </c>
      <c r="Y29">
        <v>1.95</v>
      </c>
      <c r="Z29">
        <v>1.94</v>
      </c>
      <c r="AA29">
        <v>1.93</v>
      </c>
      <c r="AB29">
        <v>1.92</v>
      </c>
      <c r="AC29">
        <v>1.91</v>
      </c>
      <c r="AD29">
        <v>1.91</v>
      </c>
      <c r="AE29">
        <v>1.9</v>
      </c>
      <c r="AF29">
        <v>1.89</v>
      </c>
      <c r="AG29">
        <v>1.89</v>
      </c>
      <c r="AH29">
        <v>1.88</v>
      </c>
      <c r="AI29">
        <v>1.88</v>
      </c>
      <c r="AJ29">
        <v>1.87</v>
      </c>
      <c r="AK29">
        <v>1.87</v>
      </c>
      <c r="AL29">
        <v>1.87</v>
      </c>
      <c r="AM29">
        <v>1.86</v>
      </c>
      <c r="AN29">
        <v>1.86</v>
      </c>
      <c r="AO29">
        <v>1.85</v>
      </c>
      <c r="AP29">
        <v>1.84</v>
      </c>
      <c r="AQ29">
        <v>1.82</v>
      </c>
      <c r="AR29">
        <v>1.8</v>
      </c>
      <c r="AS29">
        <v>1.79</v>
      </c>
      <c r="AT29">
        <v>1.78</v>
      </c>
      <c r="AU29">
        <v>1.76</v>
      </c>
      <c r="AV29">
        <v>1.75</v>
      </c>
      <c r="AW29">
        <v>1.74</v>
      </c>
      <c r="AX29">
        <v>1.71</v>
      </c>
      <c r="AY29">
        <v>1.7</v>
      </c>
    </row>
    <row r="30" spans="1:51" x14ac:dyDescent="0.45">
      <c r="A30">
        <v>27</v>
      </c>
      <c r="B30">
        <v>4.21</v>
      </c>
      <c r="C30">
        <v>3.35</v>
      </c>
      <c r="D30">
        <v>2.96</v>
      </c>
      <c r="E30">
        <v>2.73</v>
      </c>
      <c r="F30">
        <v>2.57</v>
      </c>
      <c r="G30">
        <v>2.46</v>
      </c>
      <c r="H30">
        <v>2.37</v>
      </c>
      <c r="I30">
        <v>2.31</v>
      </c>
      <c r="J30">
        <v>2.25</v>
      </c>
      <c r="K30">
        <v>2.2000000000000002</v>
      </c>
      <c r="L30">
        <v>2.17</v>
      </c>
      <c r="M30">
        <v>2.13</v>
      </c>
      <c r="N30">
        <v>2.1</v>
      </c>
      <c r="O30">
        <v>2.08</v>
      </c>
      <c r="P30">
        <v>2.06</v>
      </c>
      <c r="Q30">
        <v>2.04</v>
      </c>
      <c r="R30">
        <v>2.02</v>
      </c>
      <c r="S30">
        <v>2</v>
      </c>
      <c r="T30">
        <v>1.99</v>
      </c>
      <c r="U30">
        <v>1.97</v>
      </c>
      <c r="V30">
        <v>1.96</v>
      </c>
      <c r="W30">
        <v>1.95</v>
      </c>
      <c r="X30">
        <v>1.94</v>
      </c>
      <c r="Y30">
        <v>1.93</v>
      </c>
      <c r="Z30">
        <v>1.92</v>
      </c>
      <c r="AA30">
        <v>1.91</v>
      </c>
      <c r="AB30">
        <v>1.9</v>
      </c>
      <c r="AC30">
        <v>1.9</v>
      </c>
      <c r="AD30">
        <v>1.89</v>
      </c>
      <c r="AE30">
        <v>1.88</v>
      </c>
      <c r="AF30">
        <v>1.88</v>
      </c>
      <c r="AG30">
        <v>1.87</v>
      </c>
      <c r="AH30">
        <v>1.87</v>
      </c>
      <c r="AI30">
        <v>1.86</v>
      </c>
      <c r="AJ30">
        <v>1.86</v>
      </c>
      <c r="AK30">
        <v>1.85</v>
      </c>
      <c r="AL30">
        <v>1.85</v>
      </c>
      <c r="AM30">
        <v>1.84</v>
      </c>
      <c r="AN30">
        <v>1.84</v>
      </c>
      <c r="AO30">
        <v>1.84</v>
      </c>
      <c r="AP30">
        <v>1.82</v>
      </c>
      <c r="AQ30">
        <v>1.81</v>
      </c>
      <c r="AR30">
        <v>1.79</v>
      </c>
      <c r="AS30">
        <v>1.77</v>
      </c>
      <c r="AT30">
        <v>1.76</v>
      </c>
      <c r="AU30">
        <v>1.74</v>
      </c>
      <c r="AV30">
        <v>1.73</v>
      </c>
      <c r="AW30">
        <v>1.72</v>
      </c>
      <c r="AX30">
        <v>1.7</v>
      </c>
      <c r="AY30">
        <v>1.68</v>
      </c>
    </row>
    <row r="31" spans="1:51" x14ac:dyDescent="0.45">
      <c r="A31">
        <v>28</v>
      </c>
      <c r="B31">
        <v>4.2</v>
      </c>
      <c r="C31">
        <v>3.34</v>
      </c>
      <c r="D31">
        <v>2.95</v>
      </c>
      <c r="E31">
        <v>2.71</v>
      </c>
      <c r="F31">
        <v>2.56</v>
      </c>
      <c r="G31">
        <v>2.4500000000000002</v>
      </c>
      <c r="H31">
        <v>2.36</v>
      </c>
      <c r="I31">
        <v>2.29</v>
      </c>
      <c r="J31">
        <v>2.2400000000000002</v>
      </c>
      <c r="K31">
        <v>2.19</v>
      </c>
      <c r="L31">
        <v>2.15</v>
      </c>
      <c r="M31">
        <v>2.12</v>
      </c>
      <c r="N31">
        <v>2.09</v>
      </c>
      <c r="O31">
        <v>2.06</v>
      </c>
      <c r="P31">
        <v>2.04</v>
      </c>
      <c r="Q31">
        <v>2.02</v>
      </c>
      <c r="R31">
        <v>2</v>
      </c>
      <c r="S31">
        <v>1.99</v>
      </c>
      <c r="T31">
        <v>1.97</v>
      </c>
      <c r="U31">
        <v>1.96</v>
      </c>
      <c r="V31">
        <v>1.95</v>
      </c>
      <c r="W31">
        <v>1.93</v>
      </c>
      <c r="X31">
        <v>1.92</v>
      </c>
      <c r="Y31">
        <v>1.91</v>
      </c>
      <c r="Z31">
        <v>1.91</v>
      </c>
      <c r="AA31">
        <v>1.9</v>
      </c>
      <c r="AB31">
        <v>1.89</v>
      </c>
      <c r="AC31">
        <v>1.88</v>
      </c>
      <c r="AD31">
        <v>1.88</v>
      </c>
      <c r="AE31">
        <v>1.87</v>
      </c>
      <c r="AF31">
        <v>1.86</v>
      </c>
      <c r="AG31">
        <v>1.86</v>
      </c>
      <c r="AH31">
        <v>1.85</v>
      </c>
      <c r="AI31">
        <v>1.85</v>
      </c>
      <c r="AJ31">
        <v>1.84</v>
      </c>
      <c r="AK31">
        <v>1.84</v>
      </c>
      <c r="AL31">
        <v>1.83</v>
      </c>
      <c r="AM31">
        <v>1.83</v>
      </c>
      <c r="AN31">
        <v>1.82</v>
      </c>
      <c r="AO31">
        <v>1.82</v>
      </c>
      <c r="AP31">
        <v>1.8</v>
      </c>
      <c r="AQ31">
        <v>1.79</v>
      </c>
      <c r="AR31">
        <v>1.77</v>
      </c>
      <c r="AS31">
        <v>1.75</v>
      </c>
      <c r="AT31">
        <v>1.74</v>
      </c>
      <c r="AU31">
        <v>1.73</v>
      </c>
      <c r="AV31">
        <v>1.71</v>
      </c>
      <c r="AW31">
        <v>1.7</v>
      </c>
      <c r="AX31">
        <v>1.68</v>
      </c>
      <c r="AY31">
        <v>1.66</v>
      </c>
    </row>
    <row r="32" spans="1:51" x14ac:dyDescent="0.45">
      <c r="A32">
        <v>29</v>
      </c>
      <c r="B32">
        <v>4.18</v>
      </c>
      <c r="C32">
        <v>3.33</v>
      </c>
      <c r="D32">
        <v>2.93</v>
      </c>
      <c r="E32">
        <v>2.7</v>
      </c>
      <c r="F32">
        <v>2.5499999999999998</v>
      </c>
      <c r="G32">
        <v>2.4300000000000002</v>
      </c>
      <c r="H32">
        <v>2.35</v>
      </c>
      <c r="I32">
        <v>2.2799999999999998</v>
      </c>
      <c r="J32">
        <v>2.2200000000000002</v>
      </c>
      <c r="K32">
        <v>2.1800000000000002</v>
      </c>
      <c r="L32">
        <v>2.14</v>
      </c>
      <c r="M32">
        <v>2.1</v>
      </c>
      <c r="N32">
        <v>2.08</v>
      </c>
      <c r="O32">
        <v>2.0499999999999998</v>
      </c>
      <c r="P32">
        <v>2.0299999999999998</v>
      </c>
      <c r="Q32">
        <v>2.0099999999999998</v>
      </c>
      <c r="R32">
        <v>1.99</v>
      </c>
      <c r="S32">
        <v>1.97</v>
      </c>
      <c r="T32">
        <v>1.96</v>
      </c>
      <c r="U32">
        <v>1.94</v>
      </c>
      <c r="V32">
        <v>1.93</v>
      </c>
      <c r="W32">
        <v>1.92</v>
      </c>
      <c r="X32">
        <v>1.91</v>
      </c>
      <c r="Y32">
        <v>1.9</v>
      </c>
      <c r="Z32">
        <v>1.89</v>
      </c>
      <c r="AA32">
        <v>1.88</v>
      </c>
      <c r="AB32">
        <v>1.88</v>
      </c>
      <c r="AC32">
        <v>1.87</v>
      </c>
      <c r="AD32">
        <v>1.86</v>
      </c>
      <c r="AE32">
        <v>1.85</v>
      </c>
      <c r="AF32">
        <v>1.85</v>
      </c>
      <c r="AG32">
        <v>1.84</v>
      </c>
      <c r="AH32">
        <v>1.84</v>
      </c>
      <c r="AI32">
        <v>1.83</v>
      </c>
      <c r="AJ32">
        <v>1.83</v>
      </c>
      <c r="AK32">
        <v>1.82</v>
      </c>
      <c r="AL32">
        <v>1.82</v>
      </c>
      <c r="AM32">
        <v>1.81</v>
      </c>
      <c r="AN32">
        <v>1.81</v>
      </c>
      <c r="AO32">
        <v>1.81</v>
      </c>
      <c r="AP32">
        <v>1.79</v>
      </c>
      <c r="AQ32">
        <v>1.77</v>
      </c>
      <c r="AR32">
        <v>1.75</v>
      </c>
      <c r="AS32">
        <v>1.74</v>
      </c>
      <c r="AT32">
        <v>1.73</v>
      </c>
      <c r="AU32">
        <v>1.71</v>
      </c>
      <c r="AV32">
        <v>1.7</v>
      </c>
      <c r="AW32">
        <v>1.69</v>
      </c>
      <c r="AX32">
        <v>1.66</v>
      </c>
      <c r="AY32">
        <v>1.65</v>
      </c>
    </row>
    <row r="33" spans="1:51" x14ac:dyDescent="0.45">
      <c r="A33">
        <v>30</v>
      </c>
      <c r="B33">
        <v>4.17</v>
      </c>
      <c r="C33">
        <v>3.32</v>
      </c>
      <c r="D33">
        <v>2.92</v>
      </c>
      <c r="E33">
        <v>2.69</v>
      </c>
      <c r="F33">
        <v>2.5299999999999998</v>
      </c>
      <c r="G33">
        <v>2.42</v>
      </c>
      <c r="H33">
        <v>2.33</v>
      </c>
      <c r="I33">
        <v>2.27</v>
      </c>
      <c r="J33">
        <v>2.21</v>
      </c>
      <c r="K33">
        <v>2.16</v>
      </c>
      <c r="L33">
        <v>2.13</v>
      </c>
      <c r="M33">
        <v>2.09</v>
      </c>
      <c r="N33">
        <v>2.06</v>
      </c>
      <c r="O33">
        <v>2.04</v>
      </c>
      <c r="P33">
        <v>2.0099999999999998</v>
      </c>
      <c r="Q33">
        <v>1.99</v>
      </c>
      <c r="R33">
        <v>1.98</v>
      </c>
      <c r="S33">
        <v>1.96</v>
      </c>
      <c r="T33">
        <v>1.95</v>
      </c>
      <c r="U33">
        <v>1.93</v>
      </c>
      <c r="V33">
        <v>1.92</v>
      </c>
      <c r="W33">
        <v>1.91</v>
      </c>
      <c r="X33">
        <v>1.9</v>
      </c>
      <c r="Y33">
        <v>1.89</v>
      </c>
      <c r="Z33">
        <v>1.88</v>
      </c>
      <c r="AA33">
        <v>1.87</v>
      </c>
      <c r="AB33">
        <v>1.86</v>
      </c>
      <c r="AC33">
        <v>1.85</v>
      </c>
      <c r="AD33">
        <v>1.85</v>
      </c>
      <c r="AE33">
        <v>1.84</v>
      </c>
      <c r="AF33">
        <v>1.83</v>
      </c>
      <c r="AG33">
        <v>1.83</v>
      </c>
      <c r="AH33">
        <v>1.82</v>
      </c>
      <c r="AI33">
        <v>1.82</v>
      </c>
      <c r="AJ33">
        <v>1.81</v>
      </c>
      <c r="AK33">
        <v>1.81</v>
      </c>
      <c r="AL33">
        <v>1.8</v>
      </c>
      <c r="AM33">
        <v>1.8</v>
      </c>
      <c r="AN33">
        <v>1.8</v>
      </c>
      <c r="AO33">
        <v>1.79</v>
      </c>
      <c r="AP33">
        <v>1.77</v>
      </c>
      <c r="AQ33">
        <v>1.76</v>
      </c>
      <c r="AR33">
        <v>1.74</v>
      </c>
      <c r="AS33">
        <v>1.72</v>
      </c>
      <c r="AT33">
        <v>1.71</v>
      </c>
      <c r="AU33">
        <v>1.7</v>
      </c>
      <c r="AV33">
        <v>1.68</v>
      </c>
      <c r="AW33">
        <v>1.67</v>
      </c>
      <c r="AX33">
        <v>1.65</v>
      </c>
      <c r="AY33">
        <v>1.63</v>
      </c>
    </row>
    <row r="34" spans="1:51" x14ac:dyDescent="0.45">
      <c r="A34">
        <v>35</v>
      </c>
      <c r="B34">
        <v>4.12</v>
      </c>
      <c r="C34">
        <v>3.27</v>
      </c>
      <c r="D34">
        <v>2.87</v>
      </c>
      <c r="E34">
        <v>2.64</v>
      </c>
      <c r="F34">
        <v>2.4900000000000002</v>
      </c>
      <c r="G34">
        <v>2.37</v>
      </c>
      <c r="H34">
        <v>2.29</v>
      </c>
      <c r="I34">
        <v>2.2200000000000002</v>
      </c>
      <c r="J34">
        <v>2.16</v>
      </c>
      <c r="K34">
        <v>2.11</v>
      </c>
      <c r="L34">
        <v>2.0699999999999998</v>
      </c>
      <c r="M34">
        <v>2.04</v>
      </c>
      <c r="N34">
        <v>2.0099999999999998</v>
      </c>
      <c r="O34">
        <v>1.99</v>
      </c>
      <c r="P34">
        <v>1.96</v>
      </c>
      <c r="Q34">
        <v>1.94</v>
      </c>
      <c r="R34">
        <v>1.92</v>
      </c>
      <c r="S34">
        <v>1.91</v>
      </c>
      <c r="T34">
        <v>1.89</v>
      </c>
      <c r="U34">
        <v>1.88</v>
      </c>
      <c r="V34">
        <v>1.87</v>
      </c>
      <c r="W34">
        <v>1.85</v>
      </c>
      <c r="X34">
        <v>1.84</v>
      </c>
      <c r="Y34">
        <v>1.83</v>
      </c>
      <c r="Z34">
        <v>1.82</v>
      </c>
      <c r="AA34">
        <v>1.82</v>
      </c>
      <c r="AB34">
        <v>1.81</v>
      </c>
      <c r="AC34">
        <v>1.8</v>
      </c>
      <c r="AD34">
        <v>1.79</v>
      </c>
      <c r="AE34">
        <v>1.79</v>
      </c>
      <c r="AF34">
        <v>1.78</v>
      </c>
      <c r="AG34">
        <v>1.77</v>
      </c>
      <c r="AH34">
        <v>1.77</v>
      </c>
      <c r="AI34">
        <v>1.76</v>
      </c>
      <c r="AJ34">
        <v>1.76</v>
      </c>
      <c r="AK34">
        <v>1.75</v>
      </c>
      <c r="AL34">
        <v>1.75</v>
      </c>
      <c r="AM34">
        <v>1.74</v>
      </c>
      <c r="AN34">
        <v>1.74</v>
      </c>
      <c r="AO34">
        <v>1.74</v>
      </c>
      <c r="AP34">
        <v>1.72</v>
      </c>
      <c r="AQ34">
        <v>1.7</v>
      </c>
      <c r="AR34">
        <v>1.68</v>
      </c>
      <c r="AS34">
        <v>1.66</v>
      </c>
      <c r="AT34">
        <v>1.65</v>
      </c>
      <c r="AU34">
        <v>1.63</v>
      </c>
      <c r="AV34">
        <v>1.62</v>
      </c>
      <c r="AW34">
        <v>1.61</v>
      </c>
      <c r="AX34">
        <v>1.58</v>
      </c>
      <c r="AY34">
        <v>1.57</v>
      </c>
    </row>
    <row r="35" spans="1:51" x14ac:dyDescent="0.45">
      <c r="A35">
        <v>40</v>
      </c>
      <c r="B35">
        <v>4.08</v>
      </c>
      <c r="C35">
        <v>3.23</v>
      </c>
      <c r="D35">
        <v>2.84</v>
      </c>
      <c r="E35">
        <v>2.61</v>
      </c>
      <c r="F35">
        <v>2.4500000000000002</v>
      </c>
      <c r="G35">
        <v>2.34</v>
      </c>
      <c r="H35">
        <v>2.25</v>
      </c>
      <c r="I35">
        <v>2.1800000000000002</v>
      </c>
      <c r="J35">
        <v>2.12</v>
      </c>
      <c r="K35">
        <v>2.08</v>
      </c>
      <c r="L35">
        <v>2.04</v>
      </c>
      <c r="M35">
        <v>2</v>
      </c>
      <c r="N35">
        <v>1.97</v>
      </c>
      <c r="O35">
        <v>1.95</v>
      </c>
      <c r="P35">
        <v>1.92</v>
      </c>
      <c r="Q35">
        <v>1.9</v>
      </c>
      <c r="R35">
        <v>1.89</v>
      </c>
      <c r="S35">
        <v>1.87</v>
      </c>
      <c r="T35">
        <v>1.85</v>
      </c>
      <c r="U35">
        <v>1.84</v>
      </c>
      <c r="V35">
        <v>1.83</v>
      </c>
      <c r="W35">
        <v>1.81</v>
      </c>
      <c r="X35">
        <v>1.8</v>
      </c>
      <c r="Y35">
        <v>1.79</v>
      </c>
      <c r="Z35">
        <v>1.78</v>
      </c>
      <c r="AA35">
        <v>1.77</v>
      </c>
      <c r="AB35">
        <v>1.77</v>
      </c>
      <c r="AC35">
        <v>1.76</v>
      </c>
      <c r="AD35">
        <v>1.75</v>
      </c>
      <c r="AE35">
        <v>1.74</v>
      </c>
      <c r="AF35">
        <v>1.74</v>
      </c>
      <c r="AG35">
        <v>1.73</v>
      </c>
      <c r="AH35">
        <v>1.73</v>
      </c>
      <c r="AI35">
        <v>1.72</v>
      </c>
      <c r="AJ35">
        <v>1.72</v>
      </c>
      <c r="AK35">
        <v>1.71</v>
      </c>
      <c r="AL35">
        <v>1.71</v>
      </c>
      <c r="AM35">
        <v>1.7</v>
      </c>
      <c r="AN35">
        <v>1.7</v>
      </c>
      <c r="AO35">
        <v>1.69</v>
      </c>
      <c r="AP35">
        <v>1.67</v>
      </c>
      <c r="AQ35">
        <v>1.66</v>
      </c>
      <c r="AR35">
        <v>1.64</v>
      </c>
      <c r="AS35">
        <v>1.62</v>
      </c>
      <c r="AT35">
        <v>1.61</v>
      </c>
      <c r="AU35">
        <v>1.59</v>
      </c>
      <c r="AV35">
        <v>1.58</v>
      </c>
      <c r="AW35">
        <v>1.56</v>
      </c>
      <c r="AX35">
        <v>1.54</v>
      </c>
      <c r="AY35">
        <v>1.52</v>
      </c>
    </row>
    <row r="36" spans="1:51" x14ac:dyDescent="0.45">
      <c r="A36">
        <v>50</v>
      </c>
      <c r="B36">
        <v>4.03</v>
      </c>
      <c r="C36">
        <v>3.18</v>
      </c>
      <c r="D36">
        <v>2.79</v>
      </c>
      <c r="E36">
        <v>2.56</v>
      </c>
      <c r="F36">
        <v>2.4</v>
      </c>
      <c r="G36">
        <v>2.29</v>
      </c>
      <c r="H36">
        <v>2.2000000000000002</v>
      </c>
      <c r="I36">
        <v>2.13</v>
      </c>
      <c r="J36">
        <v>2.0699999999999998</v>
      </c>
      <c r="K36">
        <v>2.0299999999999998</v>
      </c>
      <c r="L36">
        <v>1.99</v>
      </c>
      <c r="M36">
        <v>1.95</v>
      </c>
      <c r="N36">
        <v>1.92</v>
      </c>
      <c r="O36">
        <v>1.89</v>
      </c>
      <c r="P36">
        <v>1.87</v>
      </c>
      <c r="Q36">
        <v>1.85</v>
      </c>
      <c r="R36">
        <v>1.83</v>
      </c>
      <c r="S36">
        <v>1.81</v>
      </c>
      <c r="T36">
        <v>1.8</v>
      </c>
      <c r="U36">
        <v>1.78</v>
      </c>
      <c r="V36">
        <v>1.77</v>
      </c>
      <c r="W36">
        <v>1.76</v>
      </c>
      <c r="X36">
        <v>1.75</v>
      </c>
      <c r="Y36">
        <v>1.74</v>
      </c>
      <c r="Z36">
        <v>1.73</v>
      </c>
      <c r="AA36">
        <v>1.72</v>
      </c>
      <c r="AB36">
        <v>1.71</v>
      </c>
      <c r="AC36">
        <v>1.7</v>
      </c>
      <c r="AD36">
        <v>1.69</v>
      </c>
      <c r="AE36">
        <v>1.69</v>
      </c>
      <c r="AF36">
        <v>1.68</v>
      </c>
      <c r="AG36">
        <v>1.67</v>
      </c>
      <c r="AH36">
        <v>1.67</v>
      </c>
      <c r="AI36">
        <v>1.66</v>
      </c>
      <c r="AJ36">
        <v>1.66</v>
      </c>
      <c r="AK36">
        <v>1.65</v>
      </c>
      <c r="AL36">
        <v>1.65</v>
      </c>
      <c r="AM36">
        <v>1.64</v>
      </c>
      <c r="AN36">
        <v>1.64</v>
      </c>
      <c r="AO36">
        <v>1.63</v>
      </c>
      <c r="AP36">
        <v>1.61</v>
      </c>
      <c r="AQ36">
        <v>1.6</v>
      </c>
      <c r="AR36">
        <v>1.58</v>
      </c>
      <c r="AS36">
        <v>1.56</v>
      </c>
      <c r="AT36">
        <v>1.54</v>
      </c>
      <c r="AU36">
        <v>1.52</v>
      </c>
      <c r="AV36">
        <v>1.51</v>
      </c>
      <c r="AW36">
        <v>1.5</v>
      </c>
      <c r="AX36">
        <v>1.47</v>
      </c>
      <c r="AY36">
        <v>1.45</v>
      </c>
    </row>
    <row r="37" spans="1:51" x14ac:dyDescent="0.45">
      <c r="A37">
        <v>60</v>
      </c>
      <c r="B37">
        <v>4</v>
      </c>
      <c r="C37">
        <v>3.15</v>
      </c>
      <c r="D37">
        <v>2.76</v>
      </c>
      <c r="E37">
        <v>2.5299999999999998</v>
      </c>
      <c r="F37">
        <v>2.37</v>
      </c>
      <c r="G37">
        <v>2.25</v>
      </c>
      <c r="H37">
        <v>2.17</v>
      </c>
      <c r="I37">
        <v>2.1</v>
      </c>
      <c r="J37">
        <v>2.04</v>
      </c>
      <c r="K37">
        <v>1.99</v>
      </c>
      <c r="L37">
        <v>1.95</v>
      </c>
      <c r="M37">
        <v>1.92</v>
      </c>
      <c r="N37">
        <v>1.89</v>
      </c>
      <c r="O37">
        <v>1.86</v>
      </c>
      <c r="P37">
        <v>1.84</v>
      </c>
      <c r="Q37">
        <v>1.82</v>
      </c>
      <c r="R37">
        <v>1.8</v>
      </c>
      <c r="S37">
        <v>1.78</v>
      </c>
      <c r="T37">
        <v>1.76</v>
      </c>
      <c r="U37">
        <v>1.75</v>
      </c>
      <c r="V37">
        <v>1.73</v>
      </c>
      <c r="W37">
        <v>1.72</v>
      </c>
      <c r="X37">
        <v>1.71</v>
      </c>
      <c r="Y37">
        <v>1.7</v>
      </c>
      <c r="Z37">
        <v>1.69</v>
      </c>
      <c r="AA37">
        <v>1.68</v>
      </c>
      <c r="AB37">
        <v>1.67</v>
      </c>
      <c r="AC37">
        <v>1.66</v>
      </c>
      <c r="AD37">
        <v>1.66</v>
      </c>
      <c r="AE37">
        <v>1.65</v>
      </c>
      <c r="AF37">
        <v>1.64</v>
      </c>
      <c r="AG37">
        <v>1.64</v>
      </c>
      <c r="AH37">
        <v>1.63</v>
      </c>
      <c r="AI37">
        <v>1.62</v>
      </c>
      <c r="AJ37">
        <v>1.62</v>
      </c>
      <c r="AK37">
        <v>1.61</v>
      </c>
      <c r="AL37">
        <v>1.61</v>
      </c>
      <c r="AM37">
        <v>1.6</v>
      </c>
      <c r="AN37">
        <v>1.6</v>
      </c>
      <c r="AO37">
        <v>1.59</v>
      </c>
      <c r="AP37">
        <v>1.57</v>
      </c>
      <c r="AQ37">
        <v>1.56</v>
      </c>
      <c r="AR37">
        <v>1.53</v>
      </c>
      <c r="AS37">
        <v>1.52</v>
      </c>
      <c r="AT37">
        <v>1.5</v>
      </c>
      <c r="AU37">
        <v>1.48</v>
      </c>
      <c r="AV37">
        <v>1.47</v>
      </c>
      <c r="AW37">
        <v>1.45</v>
      </c>
      <c r="AX37">
        <v>1.42</v>
      </c>
      <c r="AY37">
        <v>1.4</v>
      </c>
    </row>
    <row r="38" spans="1:51" x14ac:dyDescent="0.45">
      <c r="A38">
        <v>70</v>
      </c>
      <c r="B38">
        <v>3.98</v>
      </c>
      <c r="C38">
        <v>3.13</v>
      </c>
      <c r="D38">
        <v>2.74</v>
      </c>
      <c r="E38">
        <v>2.5</v>
      </c>
      <c r="F38">
        <v>2.35</v>
      </c>
      <c r="G38">
        <v>2.23</v>
      </c>
      <c r="H38">
        <v>2.14</v>
      </c>
      <c r="I38">
        <v>2.0699999999999998</v>
      </c>
      <c r="J38">
        <v>2.02</v>
      </c>
      <c r="K38">
        <v>1.97</v>
      </c>
      <c r="L38">
        <v>1.93</v>
      </c>
      <c r="M38">
        <v>1.89</v>
      </c>
      <c r="N38">
        <v>1.86</v>
      </c>
      <c r="O38">
        <v>1.84</v>
      </c>
      <c r="P38">
        <v>1.81</v>
      </c>
      <c r="Q38">
        <v>1.79</v>
      </c>
      <c r="R38">
        <v>1.77</v>
      </c>
      <c r="S38">
        <v>1.75</v>
      </c>
      <c r="T38">
        <v>1.74</v>
      </c>
      <c r="U38">
        <v>1.72</v>
      </c>
      <c r="V38">
        <v>1.71</v>
      </c>
      <c r="W38">
        <v>1.7</v>
      </c>
      <c r="X38">
        <v>1.68</v>
      </c>
      <c r="Y38">
        <v>1.67</v>
      </c>
      <c r="Z38">
        <v>1.66</v>
      </c>
      <c r="AA38">
        <v>1.65</v>
      </c>
      <c r="AB38">
        <v>1.65</v>
      </c>
      <c r="AC38">
        <v>1.64</v>
      </c>
      <c r="AD38">
        <v>1.63</v>
      </c>
      <c r="AE38">
        <v>1.62</v>
      </c>
      <c r="AF38">
        <v>1.62</v>
      </c>
      <c r="AG38">
        <v>1.61</v>
      </c>
      <c r="AH38">
        <v>1.6</v>
      </c>
      <c r="AI38">
        <v>1.6</v>
      </c>
      <c r="AJ38">
        <v>1.59</v>
      </c>
      <c r="AK38">
        <v>1.59</v>
      </c>
      <c r="AL38">
        <v>1.58</v>
      </c>
      <c r="AM38">
        <v>1.58</v>
      </c>
      <c r="AN38">
        <v>1.57</v>
      </c>
      <c r="AO38">
        <v>1.57</v>
      </c>
      <c r="AP38">
        <v>1.55</v>
      </c>
      <c r="AQ38">
        <v>1.53</v>
      </c>
      <c r="AR38">
        <v>1.5</v>
      </c>
      <c r="AS38">
        <v>1.49</v>
      </c>
      <c r="AT38">
        <v>1.47</v>
      </c>
      <c r="AU38">
        <v>1.45</v>
      </c>
      <c r="AV38">
        <v>1.44</v>
      </c>
      <c r="AW38">
        <v>1.42</v>
      </c>
      <c r="AX38">
        <v>1.39</v>
      </c>
      <c r="AY38">
        <v>1.36</v>
      </c>
    </row>
    <row r="39" spans="1:51" x14ac:dyDescent="0.45">
      <c r="A39">
        <v>80</v>
      </c>
      <c r="B39">
        <v>3.96</v>
      </c>
      <c r="C39">
        <v>3.11</v>
      </c>
      <c r="D39">
        <v>2.72</v>
      </c>
      <c r="E39">
        <v>2.4900000000000002</v>
      </c>
      <c r="F39">
        <v>2.33</v>
      </c>
      <c r="G39">
        <v>2.21</v>
      </c>
      <c r="H39">
        <v>2.13</v>
      </c>
      <c r="I39">
        <v>2.06</v>
      </c>
      <c r="J39">
        <v>2</v>
      </c>
      <c r="K39">
        <v>1.95</v>
      </c>
      <c r="L39">
        <v>1.91</v>
      </c>
      <c r="M39">
        <v>1.88</v>
      </c>
      <c r="N39">
        <v>1.84</v>
      </c>
      <c r="O39">
        <v>1.82</v>
      </c>
      <c r="P39">
        <v>1.79</v>
      </c>
      <c r="Q39">
        <v>1.77</v>
      </c>
      <c r="R39">
        <v>1.75</v>
      </c>
      <c r="S39">
        <v>1.73</v>
      </c>
      <c r="T39">
        <v>1.72</v>
      </c>
      <c r="U39">
        <v>1.7</v>
      </c>
      <c r="V39">
        <v>1.69</v>
      </c>
      <c r="W39">
        <v>1.68</v>
      </c>
      <c r="X39">
        <v>1.67</v>
      </c>
      <c r="Y39">
        <v>1.65</v>
      </c>
      <c r="Z39">
        <v>1.64</v>
      </c>
      <c r="AA39">
        <v>1.63</v>
      </c>
      <c r="AB39">
        <v>1.63</v>
      </c>
      <c r="AC39">
        <v>1.62</v>
      </c>
      <c r="AD39">
        <v>1.61</v>
      </c>
      <c r="AE39">
        <v>1.6</v>
      </c>
      <c r="AF39">
        <v>1.59</v>
      </c>
      <c r="AG39">
        <v>1.59</v>
      </c>
      <c r="AH39">
        <v>1.58</v>
      </c>
      <c r="AI39">
        <v>1.58</v>
      </c>
      <c r="AJ39">
        <v>1.57</v>
      </c>
      <c r="AK39">
        <v>1.56</v>
      </c>
      <c r="AL39">
        <v>1.56</v>
      </c>
      <c r="AM39">
        <v>1.55</v>
      </c>
      <c r="AN39">
        <v>1.55</v>
      </c>
      <c r="AO39">
        <v>1.54</v>
      </c>
      <c r="AP39">
        <v>1.52</v>
      </c>
      <c r="AQ39">
        <v>1.51</v>
      </c>
      <c r="AR39">
        <v>1.48</v>
      </c>
      <c r="AS39">
        <v>1.46</v>
      </c>
      <c r="AT39">
        <v>1.45</v>
      </c>
      <c r="AU39">
        <v>1.43</v>
      </c>
      <c r="AV39">
        <v>1.41</v>
      </c>
      <c r="AW39">
        <v>1.39</v>
      </c>
      <c r="AX39">
        <v>1.36</v>
      </c>
      <c r="AY39">
        <v>1.34</v>
      </c>
    </row>
    <row r="40" spans="1:51" x14ac:dyDescent="0.45">
      <c r="A40">
        <v>100</v>
      </c>
      <c r="B40">
        <v>3.94</v>
      </c>
      <c r="C40">
        <v>3.09</v>
      </c>
      <c r="D40">
        <v>2.7</v>
      </c>
      <c r="E40">
        <v>2.46</v>
      </c>
      <c r="F40">
        <v>2.31</v>
      </c>
      <c r="G40">
        <v>2.19</v>
      </c>
      <c r="H40">
        <v>2.1</v>
      </c>
      <c r="I40">
        <v>2.0299999999999998</v>
      </c>
      <c r="J40">
        <v>1.97</v>
      </c>
      <c r="K40">
        <v>1.93</v>
      </c>
      <c r="L40">
        <v>1.89</v>
      </c>
      <c r="M40">
        <v>1.85</v>
      </c>
      <c r="N40">
        <v>1.82</v>
      </c>
      <c r="O40">
        <v>1.79</v>
      </c>
      <c r="P40">
        <v>1.77</v>
      </c>
      <c r="Q40">
        <v>1.75</v>
      </c>
      <c r="R40">
        <v>1.73</v>
      </c>
      <c r="S40">
        <v>1.71</v>
      </c>
      <c r="T40">
        <v>1.69</v>
      </c>
      <c r="U40">
        <v>1.68</v>
      </c>
      <c r="V40">
        <v>1.66</v>
      </c>
      <c r="W40">
        <v>1.65</v>
      </c>
      <c r="X40">
        <v>1.64</v>
      </c>
      <c r="Y40">
        <v>1.63</v>
      </c>
      <c r="Z40">
        <v>1.62</v>
      </c>
      <c r="AA40">
        <v>1.61</v>
      </c>
      <c r="AB40">
        <v>1.6</v>
      </c>
      <c r="AC40">
        <v>1.59</v>
      </c>
      <c r="AD40">
        <v>1.58</v>
      </c>
      <c r="AE40">
        <v>1.57</v>
      </c>
      <c r="AF40">
        <v>1.57</v>
      </c>
      <c r="AG40">
        <v>1.56</v>
      </c>
      <c r="AH40">
        <v>1.55</v>
      </c>
      <c r="AI40">
        <v>1.55</v>
      </c>
      <c r="AJ40">
        <v>1.54</v>
      </c>
      <c r="AK40">
        <v>1.54</v>
      </c>
      <c r="AL40">
        <v>1.53</v>
      </c>
      <c r="AM40">
        <v>1.52</v>
      </c>
      <c r="AN40">
        <v>1.52</v>
      </c>
      <c r="AO40">
        <v>1.52</v>
      </c>
      <c r="AP40">
        <v>1.49</v>
      </c>
      <c r="AQ40">
        <v>1.48</v>
      </c>
      <c r="AR40">
        <v>1.45</v>
      </c>
      <c r="AS40">
        <v>1.43</v>
      </c>
      <c r="AT40">
        <v>1.41</v>
      </c>
      <c r="AU40">
        <v>1.39</v>
      </c>
      <c r="AV40">
        <v>1.38</v>
      </c>
      <c r="AW40">
        <v>1.36</v>
      </c>
      <c r="AX40">
        <v>1.32</v>
      </c>
      <c r="AY40">
        <v>1.3</v>
      </c>
    </row>
    <row r="41" spans="1:51" x14ac:dyDescent="0.45">
      <c r="A41">
        <v>150</v>
      </c>
      <c r="B41">
        <v>3.9</v>
      </c>
      <c r="C41">
        <v>3.06</v>
      </c>
      <c r="D41">
        <v>2.66</v>
      </c>
      <c r="E41">
        <v>2.4300000000000002</v>
      </c>
      <c r="F41">
        <v>2.27</v>
      </c>
      <c r="G41">
        <v>2.16</v>
      </c>
      <c r="H41">
        <v>2.0699999999999998</v>
      </c>
      <c r="I41">
        <v>2</v>
      </c>
      <c r="J41">
        <v>1.94</v>
      </c>
      <c r="K41">
        <v>1.89</v>
      </c>
      <c r="L41">
        <v>1.85</v>
      </c>
      <c r="M41">
        <v>1.82</v>
      </c>
      <c r="N41">
        <v>1.79</v>
      </c>
      <c r="O41">
        <v>1.76</v>
      </c>
      <c r="P41">
        <v>1.73</v>
      </c>
      <c r="Q41">
        <v>1.71</v>
      </c>
      <c r="R41">
        <v>1.69</v>
      </c>
      <c r="S41">
        <v>1.67</v>
      </c>
      <c r="T41">
        <v>1.66</v>
      </c>
      <c r="U41">
        <v>1.64</v>
      </c>
      <c r="V41">
        <v>1.63</v>
      </c>
      <c r="W41">
        <v>1.61</v>
      </c>
      <c r="X41">
        <v>1.6</v>
      </c>
      <c r="Y41">
        <v>1.59</v>
      </c>
      <c r="Z41">
        <v>1.58</v>
      </c>
      <c r="AA41">
        <v>1.57</v>
      </c>
      <c r="AB41">
        <v>1.56</v>
      </c>
      <c r="AC41">
        <v>1.55</v>
      </c>
      <c r="AD41">
        <v>1.54</v>
      </c>
      <c r="AE41">
        <v>1.54</v>
      </c>
      <c r="AF41">
        <v>1.53</v>
      </c>
      <c r="AG41">
        <v>1.52</v>
      </c>
      <c r="AH41">
        <v>1.51</v>
      </c>
      <c r="AI41">
        <v>1.51</v>
      </c>
      <c r="AJ41">
        <v>1.5</v>
      </c>
      <c r="AK41">
        <v>1.5</v>
      </c>
      <c r="AL41">
        <v>1.49</v>
      </c>
      <c r="AM41">
        <v>1.49</v>
      </c>
      <c r="AN41">
        <v>1.48</v>
      </c>
      <c r="AO41">
        <v>1.48</v>
      </c>
      <c r="AP41">
        <v>1.45</v>
      </c>
      <c r="AQ41">
        <v>1.44</v>
      </c>
      <c r="AR41">
        <v>1.41</v>
      </c>
      <c r="AS41">
        <v>1.39</v>
      </c>
      <c r="AT41">
        <v>1.37</v>
      </c>
      <c r="AU41">
        <v>1.34</v>
      </c>
      <c r="AV41">
        <v>1.33</v>
      </c>
      <c r="AW41">
        <v>1.31</v>
      </c>
      <c r="AX41">
        <v>1.27</v>
      </c>
      <c r="AY41">
        <v>1.24</v>
      </c>
    </row>
    <row r="42" spans="1:51" x14ac:dyDescent="0.45">
      <c r="A42">
        <v>300</v>
      </c>
      <c r="B42">
        <v>3.87</v>
      </c>
      <c r="C42">
        <v>3.03</v>
      </c>
      <c r="D42">
        <v>2.63</v>
      </c>
      <c r="E42">
        <v>2.4</v>
      </c>
      <c r="F42">
        <v>2.2400000000000002</v>
      </c>
      <c r="G42">
        <v>2.13</v>
      </c>
      <c r="H42">
        <v>2.04</v>
      </c>
      <c r="I42">
        <v>1.97</v>
      </c>
      <c r="J42">
        <v>1.91</v>
      </c>
      <c r="K42">
        <v>1.86</v>
      </c>
      <c r="L42">
        <v>1.82</v>
      </c>
      <c r="M42">
        <v>1.78</v>
      </c>
      <c r="N42">
        <v>1.75</v>
      </c>
      <c r="O42">
        <v>1.72</v>
      </c>
      <c r="P42">
        <v>1.7</v>
      </c>
      <c r="Q42">
        <v>1.68</v>
      </c>
      <c r="R42">
        <v>1.66</v>
      </c>
      <c r="S42">
        <v>1.64</v>
      </c>
      <c r="T42">
        <v>1.62</v>
      </c>
      <c r="U42">
        <v>1.61</v>
      </c>
      <c r="V42">
        <v>1.59</v>
      </c>
      <c r="W42">
        <v>1.58</v>
      </c>
      <c r="X42">
        <v>1.57</v>
      </c>
      <c r="Y42">
        <v>1.55</v>
      </c>
      <c r="Z42">
        <v>1.54</v>
      </c>
      <c r="AA42">
        <v>1.53</v>
      </c>
      <c r="AB42">
        <v>1.52</v>
      </c>
      <c r="AC42">
        <v>1.51</v>
      </c>
      <c r="AD42">
        <v>1.51</v>
      </c>
      <c r="AE42">
        <v>1.5</v>
      </c>
      <c r="AF42">
        <v>1.49</v>
      </c>
      <c r="AG42">
        <v>1.48</v>
      </c>
      <c r="AH42">
        <v>1.48</v>
      </c>
      <c r="AI42">
        <v>1.47</v>
      </c>
      <c r="AJ42">
        <v>1.46</v>
      </c>
      <c r="AK42">
        <v>1.46</v>
      </c>
      <c r="AL42">
        <v>1.45</v>
      </c>
      <c r="AM42">
        <v>1.45</v>
      </c>
      <c r="AN42">
        <v>1.44</v>
      </c>
      <c r="AO42">
        <v>1.43</v>
      </c>
      <c r="AP42">
        <v>1.41</v>
      </c>
      <c r="AQ42">
        <v>1.39</v>
      </c>
      <c r="AR42">
        <v>1.36</v>
      </c>
      <c r="AS42">
        <v>1.34</v>
      </c>
      <c r="AT42">
        <v>1.32</v>
      </c>
      <c r="AU42">
        <v>1.3</v>
      </c>
      <c r="AV42">
        <v>1.28</v>
      </c>
      <c r="AW42">
        <v>1.26</v>
      </c>
      <c r="AX42">
        <v>1.21</v>
      </c>
      <c r="AY42">
        <v>1.17</v>
      </c>
    </row>
    <row r="43" spans="1:51" x14ac:dyDescent="0.45">
      <c r="A43">
        <v>1000</v>
      </c>
      <c r="B43">
        <v>3.85</v>
      </c>
      <c r="C43">
        <v>3</v>
      </c>
      <c r="D43">
        <v>2.61</v>
      </c>
      <c r="E43">
        <v>2.38</v>
      </c>
      <c r="F43">
        <v>2.2200000000000002</v>
      </c>
      <c r="G43">
        <v>2.11</v>
      </c>
      <c r="H43">
        <v>2.02</v>
      </c>
      <c r="I43">
        <v>1.95</v>
      </c>
      <c r="J43">
        <v>1.89</v>
      </c>
      <c r="K43">
        <v>1.84</v>
      </c>
      <c r="L43">
        <v>1.8</v>
      </c>
      <c r="M43">
        <v>1.76</v>
      </c>
      <c r="N43">
        <v>1.73</v>
      </c>
      <c r="O43">
        <v>1.7</v>
      </c>
      <c r="P43">
        <v>1.68</v>
      </c>
      <c r="Q43">
        <v>1.65</v>
      </c>
      <c r="R43">
        <v>1.63</v>
      </c>
      <c r="S43">
        <v>1.61</v>
      </c>
      <c r="T43">
        <v>1.6</v>
      </c>
      <c r="U43">
        <v>1.58</v>
      </c>
      <c r="V43">
        <v>1.57</v>
      </c>
      <c r="W43">
        <v>1.55</v>
      </c>
      <c r="X43">
        <v>1.54</v>
      </c>
      <c r="Y43">
        <v>1.53</v>
      </c>
      <c r="Z43">
        <v>1.52</v>
      </c>
      <c r="AA43">
        <v>1.51</v>
      </c>
      <c r="AB43">
        <v>1.5</v>
      </c>
      <c r="AC43">
        <v>1.49</v>
      </c>
      <c r="AD43">
        <v>1.48</v>
      </c>
      <c r="AE43">
        <v>1.47</v>
      </c>
      <c r="AF43">
        <v>1.46</v>
      </c>
      <c r="AG43">
        <v>1.46</v>
      </c>
      <c r="AH43">
        <v>1.45</v>
      </c>
      <c r="AI43">
        <v>1.44</v>
      </c>
      <c r="AJ43">
        <v>1.43</v>
      </c>
      <c r="AK43">
        <v>1.43</v>
      </c>
      <c r="AL43">
        <v>1.42</v>
      </c>
      <c r="AM43">
        <v>1.42</v>
      </c>
      <c r="AN43">
        <v>1.41</v>
      </c>
      <c r="AO43">
        <v>1.41</v>
      </c>
      <c r="AP43">
        <v>1.38</v>
      </c>
      <c r="AQ43">
        <v>1.36</v>
      </c>
      <c r="AR43">
        <v>1.33</v>
      </c>
      <c r="AS43">
        <v>1.31</v>
      </c>
      <c r="AT43">
        <v>1.29</v>
      </c>
      <c r="AU43">
        <v>1.26</v>
      </c>
      <c r="AV43">
        <v>1.24</v>
      </c>
      <c r="AW43">
        <v>1.22</v>
      </c>
      <c r="AX43">
        <v>1.1599999999999999</v>
      </c>
      <c r="AY43">
        <v>1.1100000000000001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วิธีการใช้</vt:lpstr>
      <vt:lpstr>กำหนดตัวแปร</vt:lpstr>
      <vt:lpstr>กรอกข้อมูล</vt:lpstr>
      <vt:lpstr>ผลวิเคราะห์</vt:lpstr>
      <vt:lpstr>T-table</vt:lpstr>
      <vt:lpstr>F-table</vt:lpstr>
    </vt:vector>
  </TitlesOfParts>
  <Company>LiteOS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2009-08-12T15:06:27Z</cp:lastPrinted>
  <dcterms:created xsi:type="dcterms:W3CDTF">2009-06-07T07:23:18Z</dcterms:created>
  <dcterms:modified xsi:type="dcterms:W3CDTF">2011-08-04T01:19:54Z</dcterms:modified>
</cp:coreProperties>
</file>